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s\MATLAB\defra\out\"/>
    </mc:Choice>
  </mc:AlternateContent>
  <xr:revisionPtr revIDLastSave="0" documentId="13_ncr:1_{42F41FAD-53D1-4B79-8827-A74BF29BC910}" xr6:coauthVersionLast="47" xr6:coauthVersionMax="47" xr10:uidLastSave="{00000000-0000-0000-0000-000000000000}"/>
  <bookViews>
    <workbookView xWindow="8750" yWindow="3580" windowWidth="25750" windowHeight="14350" activeTab="1" xr2:uid="{15782D70-FFA9-4DFB-9560-BAE63CC03E4B}"/>
  </bookViews>
  <sheets>
    <sheet name="Baseline" sheetId="1" r:id="rId1"/>
    <sheet name="Habitat interaction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2" l="1"/>
  <c r="C39" i="2"/>
  <c r="D39" i="2"/>
  <c r="E39" i="2" s="1"/>
  <c r="D44" i="2"/>
  <c r="E44" i="2" s="1"/>
  <c r="D43" i="2"/>
  <c r="E43" i="2" s="1"/>
  <c r="D42" i="2"/>
  <c r="E42" i="2" s="1"/>
  <c r="D41" i="2"/>
  <c r="E41" i="2" s="1"/>
  <c r="D40" i="2"/>
  <c r="E40" i="2" s="1"/>
  <c r="D38" i="2"/>
  <c r="E38" i="2" s="1"/>
  <c r="D37" i="2"/>
  <c r="E37" i="2" s="1"/>
  <c r="D36" i="2"/>
  <c r="E36" i="2" s="1"/>
  <c r="D35" i="2"/>
  <c r="E35" i="2" s="1"/>
  <c r="D34" i="2"/>
  <c r="E34" i="2" s="1"/>
  <c r="C44" i="2"/>
  <c r="C43" i="2"/>
  <c r="C42" i="2"/>
  <c r="C41" i="2"/>
  <c r="C40" i="2"/>
  <c r="C38" i="2"/>
  <c r="C37" i="2"/>
  <c r="C36" i="2"/>
  <c r="C35" i="2"/>
</calcChain>
</file>

<file path=xl/sharedStrings.xml><?xml version="1.0" encoding="utf-8"?>
<sst xmlns="http://schemas.openxmlformats.org/spreadsheetml/2006/main" count="262" uniqueCount="73">
  <si>
    <t>MXL_d</t>
  </si>
  <si>
    <t>in WTP-space</t>
  </si>
  <si>
    <t xml:space="preserve"> </t>
  </si>
  <si>
    <t>Means</t>
  </si>
  <si>
    <t>Standard Deviations</t>
  </si>
  <si>
    <t>var.</t>
  </si>
  <si>
    <t>dist.</t>
  </si>
  <si>
    <t>coef.</t>
  </si>
  <si>
    <t>sign.</t>
  </si>
  <si>
    <t>st.err.</t>
  </si>
  <si>
    <t>p-value</t>
  </si>
  <si>
    <t>Minimal -&gt; Low wildlife presence</t>
  </si>
  <si>
    <t>n</t>
  </si>
  <si>
    <t>***</t>
  </si>
  <si>
    <t>Low -&gt; Moderate wildlife presence</t>
  </si>
  <si>
    <t>Moderate -&gt; Full wildlife presence</t>
  </si>
  <si>
    <t>Medium sites (vs. small)</t>
  </si>
  <si>
    <t xml:space="preserve">   </t>
  </si>
  <si>
    <t>Large sites (vs. small)</t>
  </si>
  <si>
    <t>Amount of this habitat targeted (100%)</t>
  </si>
  <si>
    <t>-Cost (100 GBP)</t>
  </si>
  <si>
    <t>l</t>
  </si>
  <si>
    <t>Model diagnostics</t>
  </si>
  <si>
    <t>LL at convergence</t>
  </si>
  <si>
    <t>LL at constant(s) only</t>
  </si>
  <si>
    <t>McFadden's pseudo-R²</t>
  </si>
  <si>
    <t>Ben-Akiva-Lerman's pseudo-R²</t>
  </si>
  <si>
    <r>
      <t>AIC/</t>
    </r>
    <r>
      <rPr>
        <i/>
        <sz val="11"/>
        <color theme="1"/>
        <rFont val="Calibri"/>
        <family val="2"/>
        <charset val="238"/>
        <scheme val="minor"/>
      </rPr>
      <t>n</t>
    </r>
  </si>
  <si>
    <r>
      <t>BIC/</t>
    </r>
    <r>
      <rPr>
        <i/>
        <sz val="11"/>
        <color theme="1"/>
        <rFont val="Calibri"/>
        <family val="2"/>
        <charset val="238"/>
        <scheme val="minor"/>
      </rPr>
      <t>n</t>
    </r>
  </si>
  <si>
    <r>
      <t>n</t>
    </r>
    <r>
      <rPr>
        <sz val="11"/>
        <color theme="1"/>
        <rFont val="Calibri"/>
        <family val="2"/>
        <charset val="238"/>
        <scheme val="minor"/>
      </rPr>
      <t xml:space="preserve"> (observations)</t>
    </r>
  </si>
  <si>
    <r>
      <t>r</t>
    </r>
    <r>
      <rPr>
        <sz val="11"/>
        <color theme="1"/>
        <rFont val="Calibri"/>
        <family val="2"/>
        <charset val="238"/>
        <scheme val="minor"/>
      </rPr>
      <t xml:space="preserve"> (respondents)</t>
    </r>
  </si>
  <si>
    <r>
      <t>k</t>
    </r>
    <r>
      <rPr>
        <sz val="11"/>
        <color theme="1"/>
        <rFont val="Calibri"/>
        <family val="2"/>
        <charset val="238"/>
        <scheme val="minor"/>
      </rPr>
      <t xml:space="preserve"> (parameters)</t>
    </r>
  </si>
  <si>
    <t>Estimation method</t>
  </si>
  <si>
    <t>weighted simulated maximum likelihood</t>
  </si>
  <si>
    <t>Simulation with</t>
  </si>
  <si>
    <t>10000 Sobol draws with random linear scramble and random digital shift (skip = 1; leap = 0)</t>
  </si>
  <si>
    <t>Optimization method</t>
  </si>
  <si>
    <t>quasi-newton</t>
  </si>
  <si>
    <t>Gradient</t>
  </si>
  <si>
    <t>user-supplied, analytical</t>
  </si>
  <si>
    <t>Hessian</t>
  </si>
  <si>
    <t>off, retained from optimization</t>
  </si>
  <si>
    <t>MXL_d (no correlations)</t>
  </si>
  <si>
    <t>Baseline model</t>
  </si>
  <si>
    <t>Interactions of means</t>
  </si>
  <si>
    <t>Blanket bog (vs. Arable land)</t>
  </si>
  <si>
    <t>Heathland (vs. Arable land)</t>
  </si>
  <si>
    <t>Lowland fens (vs. Arable land)</t>
  </si>
  <si>
    <t>Lowland hay meadows (vs. Arable land)</t>
  </si>
  <si>
    <t>Native mixed deciduous woodland  (vs. Arable land)</t>
  </si>
  <si>
    <t>Semi-natural grassland (vs. Arable land)</t>
  </si>
  <si>
    <t>Upland oakwood  (vs. Arable land)</t>
  </si>
  <si>
    <t>Wood pasture and parkland (vs. Arable land)</t>
  </si>
  <si>
    <t>Rivers (vs. Arable land)</t>
  </si>
  <si>
    <t>Coastal sand dunes (vs. Arable land)</t>
  </si>
  <si>
    <t xml:space="preserve">*  </t>
  </si>
  <si>
    <t xml:space="preserve">** </t>
  </si>
  <si>
    <t>1000 Sobol draws with random linear scramble and random digital shift (skip = 1; leap = 0)</t>
  </si>
  <si>
    <t>Habitat interactions</t>
  </si>
  <si>
    <t>Arable land</t>
  </si>
  <si>
    <t>Blanket bog</t>
  </si>
  <si>
    <t>Heathland</t>
  </si>
  <si>
    <t>Lowland fens</t>
  </si>
  <si>
    <t>Lowland hay meadows</t>
  </si>
  <si>
    <t>Native mixed deciduous woodland</t>
  </si>
  <si>
    <t>Semi-natural grassland</t>
  </si>
  <si>
    <t>Upland oakwood</t>
  </si>
  <si>
    <t>Wood pasture and parkland</t>
  </si>
  <si>
    <t>Rivers</t>
  </si>
  <si>
    <t>Coastal sand dunes</t>
  </si>
  <si>
    <t xml:space="preserve">Mean </t>
  </si>
  <si>
    <t>s.e.</t>
  </si>
  <si>
    <t>Amount of this habitat targeted (1000 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</si>
</sst>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0" fontId="1" fillId="0" borderId="0" xfId="0" applyFont="1"/>
    <xf numFmtId="2" fontId="0" fillId="0" borderId="0" xfId="0" applyNumberFormat="1"/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'Habitat interactions'!$E$34:$E$44</c:f>
                <c:numCache>
                  <c:formatCode>General</c:formatCode>
                  <c:ptCount val="11"/>
                  <c:pt idx="0">
                    <c:v>0.182107091864949</c:v>
                  </c:pt>
                  <c:pt idx="1">
                    <c:v>0.31585340460161043</c:v>
                  </c:pt>
                  <c:pt idx="2">
                    <c:v>0.30419335088483568</c:v>
                  </c:pt>
                  <c:pt idx="3">
                    <c:v>2.1232068707218215</c:v>
                  </c:pt>
                  <c:pt idx="4">
                    <c:v>1.6837063625537687</c:v>
                  </c:pt>
                  <c:pt idx="5">
                    <c:v>0.29056241839423275</c:v>
                  </c:pt>
                  <c:pt idx="6">
                    <c:v>0.30373919219807521</c:v>
                  </c:pt>
                  <c:pt idx="7">
                    <c:v>0.9758118756450187</c:v>
                  </c:pt>
                  <c:pt idx="8">
                    <c:v>0.37050998893422382</c:v>
                  </c:pt>
                  <c:pt idx="9">
                    <c:v>1.4651090945931371</c:v>
                  </c:pt>
                  <c:pt idx="10">
                    <c:v>2.3729546442097655</c:v>
                  </c:pt>
                </c:numCache>
              </c:numRef>
            </c:plus>
            <c:minus>
              <c:numRef>
                <c:f>'Habitat interactions'!$E$34:$E$44</c:f>
                <c:numCache>
                  <c:formatCode>General</c:formatCode>
                  <c:ptCount val="11"/>
                  <c:pt idx="0">
                    <c:v>0.182107091864949</c:v>
                  </c:pt>
                  <c:pt idx="1">
                    <c:v>0.31585340460161043</c:v>
                  </c:pt>
                  <c:pt idx="2">
                    <c:v>0.30419335088483568</c:v>
                  </c:pt>
                  <c:pt idx="3">
                    <c:v>2.1232068707218215</c:v>
                  </c:pt>
                  <c:pt idx="4">
                    <c:v>1.6837063625537687</c:v>
                  </c:pt>
                  <c:pt idx="5">
                    <c:v>0.29056241839423275</c:v>
                  </c:pt>
                  <c:pt idx="6">
                    <c:v>0.30373919219807521</c:v>
                  </c:pt>
                  <c:pt idx="7">
                    <c:v>0.9758118756450187</c:v>
                  </c:pt>
                  <c:pt idx="8">
                    <c:v>0.37050998893422382</c:v>
                  </c:pt>
                  <c:pt idx="9">
                    <c:v>1.4651090945931371</c:v>
                  </c:pt>
                  <c:pt idx="10">
                    <c:v>2.3729546442097655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'Habitat interactions'!$B$34:$B$44</c:f>
              <c:strCache>
                <c:ptCount val="11"/>
                <c:pt idx="0">
                  <c:v>Arable land</c:v>
                </c:pt>
                <c:pt idx="1">
                  <c:v>Blanket bog</c:v>
                </c:pt>
                <c:pt idx="2">
                  <c:v>Heathland</c:v>
                </c:pt>
                <c:pt idx="3">
                  <c:v>Lowland fens</c:v>
                </c:pt>
                <c:pt idx="4">
                  <c:v>Lowland hay meadows</c:v>
                </c:pt>
                <c:pt idx="5">
                  <c:v>Native mixed deciduous woodland</c:v>
                </c:pt>
                <c:pt idx="6">
                  <c:v>Semi-natural grassland</c:v>
                </c:pt>
                <c:pt idx="7">
                  <c:v>Upland oakwood</c:v>
                </c:pt>
                <c:pt idx="8">
                  <c:v>Wood pasture and parkland</c:v>
                </c:pt>
                <c:pt idx="9">
                  <c:v>Rivers</c:v>
                </c:pt>
                <c:pt idx="10">
                  <c:v>Coastal sand dunes</c:v>
                </c:pt>
              </c:strCache>
            </c:strRef>
          </c:cat>
          <c:val>
            <c:numRef>
              <c:f>'Habitat interactions'!$C$34:$C$44</c:f>
              <c:numCache>
                <c:formatCode>0.0000</c:formatCode>
                <c:ptCount val="11"/>
                <c:pt idx="0">
                  <c:v>0.40851089656424933</c:v>
                </c:pt>
                <c:pt idx="1">
                  <c:v>0.45931549938064575</c:v>
                </c:pt>
                <c:pt idx="2">
                  <c:v>0.47732251389697672</c:v>
                </c:pt>
                <c:pt idx="3">
                  <c:v>5.1468838352563422</c:v>
                </c:pt>
                <c:pt idx="4">
                  <c:v>4.5777414610547442</c:v>
                </c:pt>
                <c:pt idx="5">
                  <c:v>0.4227330203216661</c:v>
                </c:pt>
                <c:pt idx="6">
                  <c:v>0.57179501348988193</c:v>
                </c:pt>
                <c:pt idx="7">
                  <c:v>3.5959682645738287</c:v>
                </c:pt>
                <c:pt idx="8">
                  <c:v>1.1420751506629825</c:v>
                </c:pt>
                <c:pt idx="9">
                  <c:v>4.0730286676726566</c:v>
                </c:pt>
                <c:pt idx="10">
                  <c:v>5.5026740789551125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1F-4D8D-B4F3-ED420205ED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6741839"/>
        <c:axId val="1756743503"/>
      </c:barChart>
      <c:catAx>
        <c:axId val="1756741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6743503"/>
        <c:crosses val="autoZero"/>
        <c:auto val="1"/>
        <c:lblAlgn val="ctr"/>
        <c:lblOffset val="100"/>
        <c:noMultiLvlLbl val="0"/>
      </c:catAx>
      <c:valAx>
        <c:axId val="175674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£-809]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67418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228600</xdr:colOff>
      <xdr:row>32</xdr:row>
      <xdr:rowOff>38100</xdr:rowOff>
    </xdr:from>
    <xdr:to>
      <xdr:col>13</xdr:col>
      <xdr:colOff>546100</xdr:colOff>
      <xdr:row>47</xdr:row>
      <xdr:rowOff>59871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BD1E660-F34D-4EAC-A911-487ABE6127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6C296-8ED1-43B8-AFD4-BAD38132F4E5}">
  <dimension ref="A1:W28"/>
  <sheetViews>
    <sheetView zoomScale="70" zoomScaleNormal="70" workbookViewId="0"/>
  </sheetViews>
  <sheetFormatPr defaultRowHeight="14.5" x14ac:dyDescent="0.35"/>
  <cols>
    <col min="2" max="2" width="33.7265625" bestFit="1" customWidth="1"/>
    <col min="14" max="14" width="8.7265625" customWidth="1"/>
  </cols>
  <sheetData>
    <row r="1" spans="1:23" x14ac:dyDescent="0.35">
      <c r="A1" s="7" t="s">
        <v>43</v>
      </c>
    </row>
    <row r="2" spans="1:23" x14ac:dyDescent="0.35">
      <c r="B2" t="s">
        <v>42</v>
      </c>
      <c r="C2" t="s">
        <v>1</v>
      </c>
      <c r="D2" s="1"/>
      <c r="F2" s="1"/>
      <c r="G2" s="1"/>
      <c r="H2" s="1" t="s">
        <v>2</v>
      </c>
      <c r="J2" s="1"/>
      <c r="K2" s="1"/>
      <c r="P2" s="1"/>
      <c r="R2" s="1"/>
      <c r="S2" s="1"/>
      <c r="T2" s="1"/>
      <c r="V2" s="1"/>
      <c r="W2" s="1"/>
    </row>
    <row r="3" spans="1:23" x14ac:dyDescent="0.35">
      <c r="C3" s="2"/>
      <c r="D3" s="1" t="s">
        <v>3</v>
      </c>
      <c r="F3" s="1"/>
      <c r="G3" s="1"/>
      <c r="H3" s="1" t="s">
        <v>4</v>
      </c>
      <c r="J3" s="1"/>
      <c r="K3" s="1"/>
      <c r="O3" s="2"/>
      <c r="P3" s="1"/>
      <c r="R3" s="1"/>
      <c r="S3" s="1"/>
      <c r="T3" s="1"/>
      <c r="V3" s="1"/>
      <c r="W3" s="1"/>
    </row>
    <row r="4" spans="1:23" x14ac:dyDescent="0.35">
      <c r="B4" s="3" t="s">
        <v>5</v>
      </c>
      <c r="C4" s="2" t="s">
        <v>6</v>
      </c>
      <c r="D4" s="4" t="s">
        <v>7</v>
      </c>
      <c r="E4" s="2" t="s">
        <v>8</v>
      </c>
      <c r="F4" s="4" t="s">
        <v>9</v>
      </c>
      <c r="G4" s="4" t="s">
        <v>10</v>
      </c>
      <c r="H4" s="4" t="s">
        <v>7</v>
      </c>
      <c r="I4" s="2" t="s">
        <v>8</v>
      </c>
      <c r="J4" s="4" t="s">
        <v>9</v>
      </c>
      <c r="K4" s="4" t="s">
        <v>10</v>
      </c>
      <c r="N4" s="3"/>
      <c r="O4" s="2"/>
      <c r="P4" s="4"/>
      <c r="Q4" s="2"/>
      <c r="R4" s="4"/>
      <c r="S4" s="4"/>
      <c r="T4" s="4"/>
      <c r="U4" s="2"/>
      <c r="V4" s="4"/>
      <c r="W4" s="4"/>
    </row>
    <row r="5" spans="1:23" x14ac:dyDescent="0.35">
      <c r="B5" t="s">
        <v>11</v>
      </c>
      <c r="C5" s="2" t="s">
        <v>12</v>
      </c>
      <c r="D5" s="1">
        <v>1.6911770022330466</v>
      </c>
      <c r="E5" t="s">
        <v>13</v>
      </c>
      <c r="F5" s="1">
        <v>5.355665856582769E-2</v>
      </c>
      <c r="G5" s="1">
        <v>0</v>
      </c>
      <c r="H5" s="1">
        <v>2.025086606834126</v>
      </c>
      <c r="I5" t="s">
        <v>13</v>
      </c>
      <c r="J5" s="1">
        <v>5.3351542323586007E-2</v>
      </c>
      <c r="K5" s="1">
        <v>0</v>
      </c>
      <c r="O5" s="2"/>
      <c r="P5" s="1"/>
      <c r="R5" s="1"/>
      <c r="S5" s="1"/>
      <c r="T5" s="1"/>
      <c r="V5" s="1"/>
      <c r="W5" s="1"/>
    </row>
    <row r="6" spans="1:23" x14ac:dyDescent="0.35">
      <c r="B6" t="s">
        <v>14</v>
      </c>
      <c r="C6" s="2" t="s">
        <v>12</v>
      </c>
      <c r="D6" s="1">
        <v>3.27369592462634</v>
      </c>
      <c r="E6" t="s">
        <v>13</v>
      </c>
      <c r="F6" s="1">
        <v>5.714678531416572E-2</v>
      </c>
      <c r="G6" s="1">
        <v>0</v>
      </c>
      <c r="H6" s="1">
        <v>2.0772955463499612</v>
      </c>
      <c r="I6" t="s">
        <v>13</v>
      </c>
      <c r="J6" s="1">
        <v>4.0949582978386766E-2</v>
      </c>
      <c r="K6" s="1">
        <v>0</v>
      </c>
      <c r="O6" s="2"/>
      <c r="P6" s="1"/>
      <c r="R6" s="1"/>
      <c r="S6" s="1"/>
      <c r="T6" s="1"/>
      <c r="V6" s="1"/>
      <c r="W6" s="1"/>
    </row>
    <row r="7" spans="1:23" x14ac:dyDescent="0.35">
      <c r="B7" t="s">
        <v>15</v>
      </c>
      <c r="C7" s="2" t="s">
        <v>12</v>
      </c>
      <c r="D7" s="1">
        <v>4.5833302906896716</v>
      </c>
      <c r="E7" t="s">
        <v>13</v>
      </c>
      <c r="F7" s="1">
        <v>6.8216290122736417E-2</v>
      </c>
      <c r="G7" s="1">
        <v>0</v>
      </c>
      <c r="H7" s="1">
        <v>2.9994953038537986</v>
      </c>
      <c r="I7" t="s">
        <v>13</v>
      </c>
      <c r="J7" s="1">
        <v>5.0500347188766448E-2</v>
      </c>
      <c r="K7" s="1">
        <v>0</v>
      </c>
      <c r="O7" s="2"/>
      <c r="P7" s="1"/>
      <c r="R7" s="1"/>
      <c r="S7" s="1"/>
      <c r="T7" s="1"/>
      <c r="V7" s="1"/>
      <c r="W7" s="1"/>
    </row>
    <row r="8" spans="1:23" x14ac:dyDescent="0.35">
      <c r="B8" t="s">
        <v>16</v>
      </c>
      <c r="C8" s="2" t="s">
        <v>12</v>
      </c>
      <c r="D8" s="1">
        <v>6.6152026979091741E-2</v>
      </c>
      <c r="E8" t="s">
        <v>13</v>
      </c>
      <c r="F8" s="1">
        <v>2.4697642923437364E-2</v>
      </c>
      <c r="G8" s="1">
        <v>7.3958182768252279E-3</v>
      </c>
      <c r="H8" s="1">
        <v>6.8182431213778705E-2</v>
      </c>
      <c r="I8" t="s">
        <v>17</v>
      </c>
      <c r="J8" s="1">
        <v>4.5703385645883707E-2</v>
      </c>
      <c r="K8" s="1">
        <v>0.1357394175437161</v>
      </c>
      <c r="O8" s="2"/>
      <c r="P8" s="1"/>
      <c r="R8" s="1"/>
      <c r="S8" s="1"/>
      <c r="T8" s="1"/>
      <c r="V8" s="1"/>
      <c r="W8" s="1"/>
    </row>
    <row r="9" spans="1:23" x14ac:dyDescent="0.35">
      <c r="B9" t="s">
        <v>18</v>
      </c>
      <c r="C9" s="2" t="s">
        <v>12</v>
      </c>
      <c r="D9" s="1">
        <v>0.15010782910682255</v>
      </c>
      <c r="E9" t="s">
        <v>13</v>
      </c>
      <c r="F9" s="1">
        <v>3.0374185885772918E-2</v>
      </c>
      <c r="G9" s="1">
        <v>7.7343470938906478E-7</v>
      </c>
      <c r="H9" s="1">
        <v>0.74929955146978566</v>
      </c>
      <c r="I9" t="s">
        <v>13</v>
      </c>
      <c r="J9" s="1">
        <v>4.7870112343118769E-2</v>
      </c>
      <c r="K9" s="1">
        <v>0</v>
      </c>
      <c r="O9" s="2"/>
      <c r="P9" s="1"/>
      <c r="R9" s="1"/>
      <c r="S9" s="1"/>
      <c r="T9" s="1"/>
      <c r="V9" s="1"/>
      <c r="W9" s="1"/>
    </row>
    <row r="10" spans="1:23" x14ac:dyDescent="0.35">
      <c r="B10" t="s">
        <v>19</v>
      </c>
      <c r="C10" s="2" t="s">
        <v>12</v>
      </c>
      <c r="D10" s="1">
        <v>1.9540126892243348</v>
      </c>
      <c r="E10" t="s">
        <v>13</v>
      </c>
      <c r="F10" s="1">
        <v>9.2993681223897548E-2</v>
      </c>
      <c r="G10" s="1">
        <v>0</v>
      </c>
      <c r="H10" s="1">
        <v>3.344856669918765</v>
      </c>
      <c r="I10" t="s">
        <v>13</v>
      </c>
      <c r="J10" s="1">
        <v>0.15135419953605875</v>
      </c>
      <c r="K10" s="1">
        <v>0</v>
      </c>
      <c r="O10" s="2"/>
      <c r="P10" s="1"/>
      <c r="R10" s="1"/>
      <c r="S10" s="1"/>
      <c r="T10" s="1"/>
      <c r="V10" s="1"/>
      <c r="W10" s="1"/>
    </row>
    <row r="11" spans="1:23" x14ac:dyDescent="0.35">
      <c r="B11" t="s">
        <v>20</v>
      </c>
      <c r="C11" s="2" t="s">
        <v>21</v>
      </c>
      <c r="D11" s="1">
        <v>-0.3337187974251748</v>
      </c>
      <c r="E11" t="s">
        <v>13</v>
      </c>
      <c r="F11" s="1">
        <v>2.4477960379661427E-2</v>
      </c>
      <c r="G11" s="1">
        <v>0</v>
      </c>
      <c r="H11" s="1">
        <v>1.1326854332546277</v>
      </c>
      <c r="I11" t="s">
        <v>13</v>
      </c>
      <c r="J11" s="1">
        <v>2.8910821767060259E-2</v>
      </c>
      <c r="K11" s="1">
        <v>0</v>
      </c>
      <c r="O11" s="2"/>
      <c r="P11" s="1"/>
      <c r="R11" s="1"/>
      <c r="S11" s="1"/>
      <c r="T11" s="1"/>
      <c r="V11" s="1"/>
      <c r="W11" s="1"/>
    </row>
    <row r="12" spans="1:23" x14ac:dyDescent="0.35">
      <c r="C12" s="2"/>
      <c r="D12" s="1"/>
      <c r="F12" s="1"/>
      <c r="G12" s="1"/>
      <c r="H12" s="1"/>
      <c r="J12" s="1"/>
      <c r="K12" s="1"/>
      <c r="O12" s="2"/>
      <c r="P12" s="1"/>
      <c r="R12" s="1"/>
      <c r="S12" s="1"/>
      <c r="T12" s="1"/>
      <c r="V12" s="1"/>
      <c r="W12" s="1"/>
    </row>
    <row r="13" spans="1:23" x14ac:dyDescent="0.35">
      <c r="B13" t="s">
        <v>22</v>
      </c>
      <c r="C13" s="5"/>
      <c r="D13" s="1"/>
      <c r="F13" s="1"/>
      <c r="G13" s="1"/>
      <c r="H13" s="1"/>
      <c r="J13" s="1"/>
      <c r="K13" s="1"/>
      <c r="O13" s="5"/>
      <c r="P13" s="1"/>
      <c r="R13" s="1"/>
      <c r="S13" s="1"/>
      <c r="T13" s="1"/>
      <c r="V13" s="1"/>
      <c r="W13" s="1"/>
    </row>
    <row r="14" spans="1:23" x14ac:dyDescent="0.35">
      <c r="B14" t="s">
        <v>23</v>
      </c>
      <c r="C14" s="20">
        <v>-44703.57526369478</v>
      </c>
      <c r="D14" s="21"/>
      <c r="F14" s="1"/>
      <c r="G14" s="1"/>
      <c r="H14" s="1"/>
      <c r="J14" s="1"/>
      <c r="K14" s="1"/>
      <c r="O14" s="20"/>
      <c r="P14" s="20"/>
      <c r="R14" s="1"/>
      <c r="S14" s="1"/>
      <c r="T14" s="1"/>
      <c r="V14" s="1"/>
      <c r="W14" s="1"/>
    </row>
    <row r="15" spans="1:23" x14ac:dyDescent="0.35">
      <c r="B15" t="s">
        <v>24</v>
      </c>
      <c r="C15" s="20">
        <v>-55442.175467990332</v>
      </c>
      <c r="D15" s="21"/>
      <c r="F15" s="1"/>
      <c r="G15" s="1"/>
      <c r="H15" s="1"/>
      <c r="J15" s="1"/>
      <c r="K15" s="1"/>
      <c r="O15" s="20"/>
      <c r="P15" s="20"/>
      <c r="R15" s="1"/>
      <c r="S15" s="1"/>
      <c r="T15" s="1"/>
      <c r="V15" s="1"/>
      <c r="W15" s="1"/>
    </row>
    <row r="16" spans="1:23" x14ac:dyDescent="0.35">
      <c r="B16" t="s">
        <v>25</v>
      </c>
      <c r="C16" s="16">
        <v>0.19369009447501762</v>
      </c>
      <c r="D16" s="17"/>
      <c r="F16" s="1"/>
      <c r="G16" s="1"/>
      <c r="H16" s="1"/>
      <c r="J16" s="1"/>
      <c r="K16" s="1"/>
      <c r="O16" s="16"/>
      <c r="P16" s="16"/>
      <c r="R16" s="1"/>
      <c r="S16" s="1"/>
      <c r="T16" s="1"/>
      <c r="V16" s="1"/>
      <c r="W16" s="1"/>
    </row>
    <row r="17" spans="2:23" x14ac:dyDescent="0.35">
      <c r="B17" t="s">
        <v>26</v>
      </c>
      <c r="C17" s="16">
        <v>0.47773385016426978</v>
      </c>
      <c r="D17" s="17"/>
      <c r="F17" s="1"/>
      <c r="G17" s="1"/>
      <c r="H17" s="1"/>
      <c r="J17" s="1"/>
      <c r="K17" s="1"/>
      <c r="O17" s="16"/>
      <c r="P17" s="16"/>
      <c r="R17" s="1"/>
      <c r="S17" s="1"/>
      <c r="T17" s="1"/>
      <c r="V17" s="1"/>
      <c r="W17" s="1"/>
    </row>
    <row r="18" spans="2:23" x14ac:dyDescent="0.35">
      <c r="B18" t="s">
        <v>27</v>
      </c>
      <c r="C18" s="16">
        <v>1.5996843122163118</v>
      </c>
      <c r="D18" s="17"/>
      <c r="F18" s="1"/>
      <c r="G18" s="1"/>
      <c r="H18" s="1"/>
      <c r="J18" s="1"/>
      <c r="K18" s="1"/>
      <c r="O18" s="16"/>
      <c r="P18" s="16"/>
      <c r="R18" s="1"/>
      <c r="S18" s="1"/>
      <c r="T18" s="1"/>
      <c r="V18" s="1"/>
      <c r="W18" s="1"/>
    </row>
    <row r="19" spans="2:23" x14ac:dyDescent="0.35">
      <c r="B19" t="s">
        <v>28</v>
      </c>
      <c r="C19" s="16">
        <v>1.6019208522224375</v>
      </c>
      <c r="D19" s="17"/>
      <c r="F19" s="1"/>
      <c r="G19" s="1"/>
      <c r="H19" s="1"/>
      <c r="J19" s="1"/>
      <c r="K19" s="1"/>
      <c r="O19" s="16"/>
      <c r="P19" s="16"/>
      <c r="R19" s="1"/>
      <c r="S19" s="1"/>
      <c r="T19" s="1"/>
      <c r="V19" s="1"/>
      <c r="W19" s="1"/>
    </row>
    <row r="20" spans="2:23" x14ac:dyDescent="0.35">
      <c r="B20" s="6" t="s">
        <v>29</v>
      </c>
      <c r="C20" s="18">
        <v>55908</v>
      </c>
      <c r="D20" s="19"/>
      <c r="F20" s="1"/>
      <c r="G20" s="1"/>
      <c r="H20" s="1"/>
      <c r="J20" s="1"/>
      <c r="K20" s="1"/>
      <c r="N20" s="6"/>
      <c r="O20" s="18"/>
      <c r="P20" s="18"/>
      <c r="R20" s="1"/>
      <c r="S20" s="1"/>
      <c r="T20" s="1"/>
      <c r="V20" s="1"/>
      <c r="W20" s="1"/>
    </row>
    <row r="21" spans="2:23" x14ac:dyDescent="0.35">
      <c r="B21" s="6" t="s">
        <v>30</v>
      </c>
      <c r="C21" s="18">
        <v>4659</v>
      </c>
      <c r="D21" s="19"/>
      <c r="F21" s="1"/>
      <c r="G21" s="1"/>
      <c r="H21" s="1"/>
      <c r="J21" s="1"/>
      <c r="K21" s="1"/>
      <c r="N21" s="6"/>
      <c r="O21" s="18"/>
      <c r="P21" s="18"/>
      <c r="R21" s="1"/>
      <c r="S21" s="1"/>
      <c r="T21" s="1"/>
      <c r="V21" s="1"/>
      <c r="W21" s="1"/>
    </row>
    <row r="22" spans="2:23" x14ac:dyDescent="0.35">
      <c r="B22" s="6" t="s">
        <v>31</v>
      </c>
      <c r="C22" s="18">
        <v>14</v>
      </c>
      <c r="D22" s="19"/>
      <c r="F22" s="1"/>
      <c r="G22" s="1"/>
      <c r="H22" s="1"/>
      <c r="J22" s="1"/>
      <c r="K22" s="1"/>
      <c r="N22" s="6"/>
      <c r="O22" s="18"/>
      <c r="P22" s="18"/>
      <c r="R22" s="1"/>
      <c r="S22" s="1"/>
      <c r="T22" s="1"/>
      <c r="V22" s="1"/>
      <c r="W22" s="1"/>
    </row>
    <row r="23" spans="2:23" x14ac:dyDescent="0.35">
      <c r="C23" s="5"/>
      <c r="D23" s="1"/>
      <c r="F23" s="1"/>
      <c r="G23" s="1"/>
      <c r="H23" s="1"/>
      <c r="J23" s="1"/>
      <c r="K23" s="1"/>
      <c r="O23" s="5"/>
      <c r="P23" s="1"/>
      <c r="R23" s="1"/>
      <c r="S23" s="1"/>
      <c r="T23" s="1"/>
      <c r="V23" s="1"/>
      <c r="W23" s="1"/>
    </row>
    <row r="24" spans="2:23" x14ac:dyDescent="0.35">
      <c r="B24" t="s">
        <v>32</v>
      </c>
      <c r="C24" s="3" t="s">
        <v>33</v>
      </c>
      <c r="D24" s="1"/>
      <c r="F24" s="1"/>
      <c r="G24" s="1"/>
      <c r="H24" s="1"/>
      <c r="J24" s="1"/>
      <c r="K24" s="1"/>
      <c r="O24" s="3"/>
      <c r="P24" s="1"/>
      <c r="R24" s="1"/>
      <c r="S24" s="1"/>
      <c r="T24" s="1"/>
      <c r="V24" s="1"/>
      <c r="W24" s="1"/>
    </row>
    <row r="25" spans="2:23" x14ac:dyDescent="0.35">
      <c r="B25" t="s">
        <v>34</v>
      </c>
      <c r="C25" s="3" t="s">
        <v>35</v>
      </c>
      <c r="D25" s="1"/>
      <c r="F25" s="1"/>
      <c r="G25" s="1"/>
      <c r="H25" s="1"/>
      <c r="J25" s="1"/>
      <c r="K25" s="1"/>
      <c r="O25" s="3"/>
      <c r="P25" s="1"/>
      <c r="R25" s="1"/>
      <c r="S25" s="1"/>
      <c r="T25" s="1"/>
      <c r="V25" s="1"/>
      <c r="W25" s="1"/>
    </row>
    <row r="26" spans="2:23" x14ac:dyDescent="0.35">
      <c r="B26" t="s">
        <v>36</v>
      </c>
      <c r="C26" s="3" t="s">
        <v>37</v>
      </c>
      <c r="D26" s="1"/>
      <c r="F26" s="1"/>
      <c r="G26" s="1"/>
      <c r="H26" s="1"/>
      <c r="J26" s="1"/>
      <c r="K26" s="1"/>
      <c r="O26" s="3"/>
      <c r="P26" s="1"/>
      <c r="R26" s="1"/>
      <c r="S26" s="1"/>
      <c r="T26" s="1"/>
      <c r="V26" s="1"/>
      <c r="W26" s="1"/>
    </row>
    <row r="27" spans="2:23" x14ac:dyDescent="0.35">
      <c r="B27" t="s">
        <v>38</v>
      </c>
      <c r="C27" s="3" t="s">
        <v>39</v>
      </c>
      <c r="D27" s="1"/>
      <c r="F27" s="1"/>
      <c r="G27" s="1"/>
      <c r="H27" s="1"/>
      <c r="J27" s="1"/>
      <c r="K27" s="1"/>
      <c r="O27" s="3"/>
      <c r="P27" s="1"/>
      <c r="R27" s="1"/>
      <c r="S27" s="1"/>
      <c r="T27" s="1"/>
      <c r="V27" s="1"/>
      <c r="W27" s="1"/>
    </row>
    <row r="28" spans="2:23" x14ac:dyDescent="0.35">
      <c r="B28" t="s">
        <v>40</v>
      </c>
      <c r="C28" s="3" t="s">
        <v>41</v>
      </c>
      <c r="D28" s="1"/>
      <c r="F28" s="1"/>
      <c r="G28" s="1"/>
      <c r="H28" s="1"/>
      <c r="J28" s="1"/>
      <c r="K28" s="1"/>
      <c r="O28" s="3"/>
      <c r="P28" s="1"/>
      <c r="R28" s="1"/>
      <c r="S28" s="1"/>
      <c r="T28" s="1"/>
      <c r="V28" s="1"/>
      <c r="W28" s="1"/>
    </row>
  </sheetData>
  <mergeCells count="18">
    <mergeCell ref="O14:P14"/>
    <mergeCell ref="O15:P15"/>
    <mergeCell ref="O16:P16"/>
    <mergeCell ref="O17:P17"/>
    <mergeCell ref="O18:P18"/>
    <mergeCell ref="C14:D14"/>
    <mergeCell ref="C15:D15"/>
    <mergeCell ref="C16:D16"/>
    <mergeCell ref="C17:D17"/>
    <mergeCell ref="C18:D18"/>
    <mergeCell ref="C20:D20"/>
    <mergeCell ref="C21:D21"/>
    <mergeCell ref="C22:D22"/>
    <mergeCell ref="O19:P19"/>
    <mergeCell ref="O20:P20"/>
    <mergeCell ref="C19:D19"/>
    <mergeCell ref="O21:P21"/>
    <mergeCell ref="O22:P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758C6-8A03-4CD6-B9EF-7C71891F86C2}">
  <dimension ref="A1:BD44"/>
  <sheetViews>
    <sheetView tabSelected="1" zoomScaleNormal="100" workbookViewId="0">
      <selection activeCell="B46" sqref="B46"/>
    </sheetView>
  </sheetViews>
  <sheetFormatPr defaultRowHeight="14.5" x14ac:dyDescent="0.35"/>
  <cols>
    <col min="2" max="2" width="33.7265625" bestFit="1" customWidth="1"/>
    <col min="13" max="14" width="8.7265625" customWidth="1"/>
    <col min="27" max="27" width="11.36328125" bestFit="1" customWidth="1"/>
  </cols>
  <sheetData>
    <row r="1" spans="1:51" x14ac:dyDescent="0.35">
      <c r="A1" s="7" t="s">
        <v>58</v>
      </c>
    </row>
    <row r="2" spans="1:51" x14ac:dyDescent="0.35">
      <c r="B2" s="9" t="s">
        <v>0</v>
      </c>
      <c r="C2" s="9" t="s">
        <v>1</v>
      </c>
      <c r="D2" s="10"/>
      <c r="E2" s="9"/>
      <c r="F2" s="10"/>
      <c r="G2" s="10"/>
      <c r="H2" s="10" t="s">
        <v>2</v>
      </c>
      <c r="I2" s="9"/>
      <c r="J2" s="10"/>
      <c r="K2" s="10"/>
      <c r="L2" s="10"/>
      <c r="M2" s="9"/>
      <c r="N2" s="10"/>
      <c r="O2" s="10"/>
      <c r="P2" s="10"/>
      <c r="Q2" s="9"/>
      <c r="R2" s="10"/>
      <c r="S2" s="10"/>
      <c r="T2" s="10"/>
      <c r="U2" s="9"/>
      <c r="V2" s="10"/>
      <c r="W2" s="10"/>
      <c r="X2" s="10"/>
      <c r="Y2" s="9"/>
      <c r="Z2" s="10"/>
      <c r="AA2" s="10"/>
      <c r="AB2" s="10"/>
      <c r="AC2" s="9"/>
      <c r="AD2" s="10"/>
      <c r="AE2" s="10"/>
      <c r="AF2" s="10"/>
      <c r="AG2" s="9"/>
      <c r="AH2" s="10"/>
      <c r="AI2" s="10"/>
      <c r="AJ2" s="10"/>
      <c r="AK2" s="9"/>
      <c r="AL2" s="10"/>
      <c r="AM2" s="10"/>
      <c r="AN2" s="10"/>
      <c r="AO2" s="9"/>
      <c r="AP2" s="10"/>
      <c r="AQ2" s="10"/>
      <c r="AR2" s="10"/>
      <c r="AS2" s="9"/>
      <c r="AT2" s="10"/>
      <c r="AU2" s="10"/>
      <c r="AV2" s="10"/>
      <c r="AW2" s="9"/>
      <c r="AX2" s="10"/>
      <c r="AY2" s="10"/>
    </row>
    <row r="3" spans="1:51" x14ac:dyDescent="0.35">
      <c r="B3" s="9"/>
      <c r="C3" s="11"/>
      <c r="D3" s="10"/>
      <c r="E3" s="9"/>
      <c r="F3" s="10"/>
      <c r="G3" s="10"/>
      <c r="H3" s="10"/>
      <c r="I3" s="9"/>
      <c r="J3" s="10"/>
      <c r="K3" s="10"/>
      <c r="L3" s="10" t="s">
        <v>44</v>
      </c>
      <c r="M3" s="9"/>
      <c r="N3" s="10"/>
      <c r="O3" s="10"/>
      <c r="P3" s="10"/>
      <c r="Q3" s="9"/>
      <c r="R3" s="10"/>
      <c r="S3" s="10"/>
      <c r="T3" s="10"/>
      <c r="U3" s="9"/>
      <c r="V3" s="10"/>
      <c r="W3" s="10"/>
      <c r="X3" s="10"/>
      <c r="Y3" s="9"/>
      <c r="Z3" s="10"/>
      <c r="AA3" s="10"/>
      <c r="AB3" s="10"/>
      <c r="AC3" s="9"/>
      <c r="AD3" s="10"/>
      <c r="AE3" s="10"/>
      <c r="AF3" s="10"/>
      <c r="AG3" s="9"/>
      <c r="AH3" s="10"/>
      <c r="AI3" s="10"/>
      <c r="AJ3" s="10"/>
      <c r="AK3" s="9"/>
      <c r="AL3" s="10"/>
      <c r="AM3" s="10"/>
      <c r="AN3" s="10"/>
      <c r="AO3" s="9"/>
      <c r="AP3" s="10"/>
      <c r="AQ3" s="10"/>
      <c r="AR3" s="10"/>
      <c r="AS3" s="9"/>
      <c r="AT3" s="10"/>
      <c r="AU3" s="10"/>
      <c r="AV3" s="10"/>
      <c r="AW3" s="9"/>
      <c r="AX3" s="10"/>
      <c r="AY3" s="10"/>
    </row>
    <row r="4" spans="1:51" x14ac:dyDescent="0.35">
      <c r="B4" s="9"/>
      <c r="C4" s="11"/>
      <c r="D4" s="10" t="s">
        <v>3</v>
      </c>
      <c r="E4" s="9"/>
      <c r="F4" s="10"/>
      <c r="G4" s="10"/>
      <c r="H4" s="10" t="s">
        <v>4</v>
      </c>
      <c r="I4" s="9"/>
      <c r="J4" s="10"/>
      <c r="K4" s="10"/>
      <c r="L4" s="10" t="s">
        <v>45</v>
      </c>
      <c r="M4" s="9"/>
      <c r="N4" s="10"/>
      <c r="O4" s="10"/>
      <c r="P4" s="10" t="s">
        <v>46</v>
      </c>
      <c r="Q4" s="9"/>
      <c r="R4" s="10"/>
      <c r="S4" s="10"/>
      <c r="T4" s="10" t="s">
        <v>47</v>
      </c>
      <c r="U4" s="9"/>
      <c r="V4" s="10"/>
      <c r="W4" s="10"/>
      <c r="X4" s="10" t="s">
        <v>48</v>
      </c>
      <c r="Y4" s="9"/>
      <c r="Z4" s="10"/>
      <c r="AA4" s="10"/>
      <c r="AB4" s="10" t="s">
        <v>49</v>
      </c>
      <c r="AC4" s="9"/>
      <c r="AD4" s="10"/>
      <c r="AE4" s="10"/>
      <c r="AF4" s="10" t="s">
        <v>50</v>
      </c>
      <c r="AG4" s="9"/>
      <c r="AH4" s="10"/>
      <c r="AI4" s="10"/>
      <c r="AJ4" s="10" t="s">
        <v>51</v>
      </c>
      <c r="AK4" s="9"/>
      <c r="AL4" s="10"/>
      <c r="AM4" s="10"/>
      <c r="AN4" s="10" t="s">
        <v>52</v>
      </c>
      <c r="AO4" s="9"/>
      <c r="AP4" s="10"/>
      <c r="AQ4" s="10"/>
      <c r="AR4" s="10" t="s">
        <v>53</v>
      </c>
      <c r="AS4" s="9"/>
      <c r="AT4" s="10"/>
      <c r="AU4" s="10"/>
      <c r="AV4" s="10" t="s">
        <v>54</v>
      </c>
      <c r="AW4" s="9"/>
      <c r="AX4" s="10"/>
      <c r="AY4" s="10"/>
    </row>
    <row r="5" spans="1:51" x14ac:dyDescent="0.35">
      <c r="B5" s="12" t="s">
        <v>5</v>
      </c>
      <c r="C5" s="11" t="s">
        <v>6</v>
      </c>
      <c r="D5" s="13" t="s">
        <v>7</v>
      </c>
      <c r="E5" s="11" t="s">
        <v>8</v>
      </c>
      <c r="F5" s="13" t="s">
        <v>9</v>
      </c>
      <c r="G5" s="13" t="s">
        <v>10</v>
      </c>
      <c r="H5" s="13" t="s">
        <v>7</v>
      </c>
      <c r="I5" s="11" t="s">
        <v>8</v>
      </c>
      <c r="J5" s="13" t="s">
        <v>9</v>
      </c>
      <c r="K5" s="13" t="s">
        <v>10</v>
      </c>
      <c r="L5" s="13" t="s">
        <v>7</v>
      </c>
      <c r="M5" s="11" t="s">
        <v>8</v>
      </c>
      <c r="N5" s="13" t="s">
        <v>9</v>
      </c>
      <c r="O5" s="13" t="s">
        <v>10</v>
      </c>
      <c r="P5" s="13" t="s">
        <v>7</v>
      </c>
      <c r="Q5" s="11" t="s">
        <v>8</v>
      </c>
      <c r="R5" s="13" t="s">
        <v>9</v>
      </c>
      <c r="S5" s="13" t="s">
        <v>10</v>
      </c>
      <c r="T5" s="13" t="s">
        <v>7</v>
      </c>
      <c r="U5" s="11" t="s">
        <v>8</v>
      </c>
      <c r="V5" s="13" t="s">
        <v>9</v>
      </c>
      <c r="W5" s="13" t="s">
        <v>10</v>
      </c>
      <c r="X5" s="13" t="s">
        <v>7</v>
      </c>
      <c r="Y5" s="11" t="s">
        <v>8</v>
      </c>
      <c r="Z5" s="13" t="s">
        <v>9</v>
      </c>
      <c r="AA5" s="13" t="s">
        <v>10</v>
      </c>
      <c r="AB5" s="13" t="s">
        <v>7</v>
      </c>
      <c r="AC5" s="11" t="s">
        <v>8</v>
      </c>
      <c r="AD5" s="13" t="s">
        <v>9</v>
      </c>
      <c r="AE5" s="13" t="s">
        <v>10</v>
      </c>
      <c r="AF5" s="13" t="s">
        <v>7</v>
      </c>
      <c r="AG5" s="11" t="s">
        <v>8</v>
      </c>
      <c r="AH5" s="13" t="s">
        <v>9</v>
      </c>
      <c r="AI5" s="13" t="s">
        <v>10</v>
      </c>
      <c r="AJ5" s="13" t="s">
        <v>7</v>
      </c>
      <c r="AK5" s="11" t="s">
        <v>8</v>
      </c>
      <c r="AL5" s="13" t="s">
        <v>9</v>
      </c>
      <c r="AM5" s="13" t="s">
        <v>10</v>
      </c>
      <c r="AN5" s="13" t="s">
        <v>7</v>
      </c>
      <c r="AO5" s="11" t="s">
        <v>8</v>
      </c>
      <c r="AP5" s="13" t="s">
        <v>9</v>
      </c>
      <c r="AQ5" s="13" t="s">
        <v>10</v>
      </c>
      <c r="AR5" s="13" t="s">
        <v>7</v>
      </c>
      <c r="AS5" s="11" t="s">
        <v>8</v>
      </c>
      <c r="AT5" s="13" t="s">
        <v>9</v>
      </c>
      <c r="AU5" s="13" t="s">
        <v>10</v>
      </c>
      <c r="AV5" s="13" t="s">
        <v>7</v>
      </c>
      <c r="AW5" s="11" t="s">
        <v>8</v>
      </c>
      <c r="AX5" s="13" t="s">
        <v>9</v>
      </c>
      <c r="AY5" s="13" t="s">
        <v>10</v>
      </c>
    </row>
    <row r="6" spans="1:51" x14ac:dyDescent="0.35">
      <c r="B6" s="9" t="s">
        <v>11</v>
      </c>
      <c r="C6" s="11" t="s">
        <v>12</v>
      </c>
      <c r="D6" s="10">
        <v>1.6402609451729822</v>
      </c>
      <c r="E6" s="9" t="s">
        <v>13</v>
      </c>
      <c r="F6" s="10">
        <v>0.14163368478668412</v>
      </c>
      <c r="G6" s="10">
        <v>0</v>
      </c>
      <c r="H6" s="10">
        <v>2.2654744256095087</v>
      </c>
      <c r="I6" s="9" t="s">
        <v>13</v>
      </c>
      <c r="J6" s="10">
        <v>5.0738395217020907E-2</v>
      </c>
      <c r="K6" s="10">
        <v>0</v>
      </c>
      <c r="L6" s="10">
        <v>-0.30085031052944777</v>
      </c>
      <c r="M6" s="9" t="s">
        <v>17</v>
      </c>
      <c r="N6" s="10">
        <v>0.19493960980864886</v>
      </c>
      <c r="O6" s="10">
        <v>0.12275799030881762</v>
      </c>
      <c r="P6" s="10">
        <v>-4.2292680842343569E-2</v>
      </c>
      <c r="Q6" s="9" t="s">
        <v>17</v>
      </c>
      <c r="R6" s="10">
        <v>0.19156890328941634</v>
      </c>
      <c r="S6" s="10">
        <v>0.82527146660157102</v>
      </c>
      <c r="T6" s="10">
        <v>0.19980218565497579</v>
      </c>
      <c r="U6" s="9" t="s">
        <v>17</v>
      </c>
      <c r="V6" s="10">
        <v>0.18974768801307423</v>
      </c>
      <c r="W6" s="10">
        <v>0.29234613647947816</v>
      </c>
      <c r="X6" s="10">
        <v>7.8708306435171016E-2</v>
      </c>
      <c r="Y6" s="9" t="s">
        <v>17</v>
      </c>
      <c r="Z6" s="10">
        <v>0.19447373021807388</v>
      </c>
      <c r="AA6" s="10">
        <v>0.6856799433930425</v>
      </c>
      <c r="AB6" s="10">
        <v>-0.28674711530970293</v>
      </c>
      <c r="AC6" s="9" t="s">
        <v>17</v>
      </c>
      <c r="AD6" s="10">
        <v>0.20345472230636574</v>
      </c>
      <c r="AE6" s="10">
        <v>0.15871978604266257</v>
      </c>
      <c r="AF6" s="10">
        <v>-0.35205659076732598</v>
      </c>
      <c r="AG6" s="9" t="s">
        <v>55</v>
      </c>
      <c r="AH6" s="10">
        <v>0.19570542078280098</v>
      </c>
      <c r="AI6" s="10">
        <v>7.2032795394409543E-2</v>
      </c>
      <c r="AJ6" s="10">
        <v>-0.18136692303509958</v>
      </c>
      <c r="AK6" s="9" t="s">
        <v>17</v>
      </c>
      <c r="AL6" s="10">
        <v>0.18474119081079265</v>
      </c>
      <c r="AM6" s="10">
        <v>0.32623033761202946</v>
      </c>
      <c r="AN6" s="10">
        <v>-0.41617234569757561</v>
      </c>
      <c r="AO6" s="9" t="s">
        <v>56</v>
      </c>
      <c r="AP6" s="10">
        <v>0.19548434594578989</v>
      </c>
      <c r="AQ6" s="10">
        <v>3.3260112783643159E-2</v>
      </c>
      <c r="AR6" s="10">
        <v>-0.12926452762079652</v>
      </c>
      <c r="AS6" s="9" t="s">
        <v>17</v>
      </c>
      <c r="AT6" s="10">
        <v>0.19968199854940694</v>
      </c>
      <c r="AU6" s="10">
        <v>0.51740419785445946</v>
      </c>
      <c r="AV6" s="10">
        <v>-0.6175881411692965</v>
      </c>
      <c r="AW6" s="9" t="s">
        <v>13</v>
      </c>
      <c r="AX6" s="10">
        <v>0.22359178638965871</v>
      </c>
      <c r="AY6" s="10">
        <v>5.7426741048771657E-3</v>
      </c>
    </row>
    <row r="7" spans="1:51" x14ac:dyDescent="0.35">
      <c r="B7" s="9" t="s">
        <v>14</v>
      </c>
      <c r="C7" s="11" t="s">
        <v>12</v>
      </c>
      <c r="D7" s="10">
        <v>2.9490392324817725</v>
      </c>
      <c r="E7" s="9" t="s">
        <v>13</v>
      </c>
      <c r="F7" s="10">
        <v>0.12863737008839099</v>
      </c>
      <c r="G7" s="10">
        <v>0</v>
      </c>
      <c r="H7" s="10">
        <v>2.4266821030983543</v>
      </c>
      <c r="I7" s="9" t="s">
        <v>13</v>
      </c>
      <c r="J7" s="10">
        <v>4.4441082818700781E-2</v>
      </c>
      <c r="K7" s="10">
        <v>0</v>
      </c>
      <c r="L7" s="10">
        <v>-0.23258869931840875</v>
      </c>
      <c r="M7" s="9" t="s">
        <v>17</v>
      </c>
      <c r="N7" s="10">
        <v>0.1628767416462939</v>
      </c>
      <c r="O7" s="10">
        <v>0.15329059986428972</v>
      </c>
      <c r="P7" s="10">
        <v>0.20555461869165834</v>
      </c>
      <c r="Q7" s="9" t="s">
        <v>17</v>
      </c>
      <c r="R7" s="10">
        <v>0.16096618981030161</v>
      </c>
      <c r="S7" s="10">
        <v>0.20160050512387073</v>
      </c>
      <c r="T7" s="10">
        <v>0.23057562348273611</v>
      </c>
      <c r="U7" s="9" t="s">
        <v>17</v>
      </c>
      <c r="V7" s="10">
        <v>0.15842123087151713</v>
      </c>
      <c r="W7" s="10">
        <v>0.14554220280641417</v>
      </c>
      <c r="X7" s="10">
        <v>0.21963079464766672</v>
      </c>
      <c r="Y7" s="9" t="s">
        <v>17</v>
      </c>
      <c r="Z7" s="10">
        <v>0.1630706855866971</v>
      </c>
      <c r="AA7" s="10">
        <v>0.17803044052148165</v>
      </c>
      <c r="AB7" s="10">
        <v>0.18308409348817758</v>
      </c>
      <c r="AC7" s="9" t="s">
        <v>17</v>
      </c>
      <c r="AD7" s="10">
        <v>0.17315449414917486</v>
      </c>
      <c r="AE7" s="10">
        <v>0.2903540183208202</v>
      </c>
      <c r="AF7" s="10">
        <v>1.728518215768584E-2</v>
      </c>
      <c r="AG7" s="9" t="s">
        <v>17</v>
      </c>
      <c r="AH7" s="10">
        <v>0.16406486420943592</v>
      </c>
      <c r="AI7" s="10">
        <v>0.91609350114324961</v>
      </c>
      <c r="AJ7" s="10">
        <v>2.0804558230108914E-3</v>
      </c>
      <c r="AK7" s="9" t="s">
        <v>17</v>
      </c>
      <c r="AL7" s="10">
        <v>0.15373520758963743</v>
      </c>
      <c r="AM7" s="10">
        <v>0.98920277962405634</v>
      </c>
      <c r="AN7" s="10">
        <v>0.39514365720253836</v>
      </c>
      <c r="AO7" s="9" t="s">
        <v>56</v>
      </c>
      <c r="AP7" s="10">
        <v>0.17363184762012265</v>
      </c>
      <c r="AQ7" s="10">
        <v>2.2860638891972984E-2</v>
      </c>
      <c r="AR7" s="10">
        <v>9.6726872283213403E-2</v>
      </c>
      <c r="AS7" s="9" t="s">
        <v>17</v>
      </c>
      <c r="AT7" s="10">
        <v>0.17070007306975885</v>
      </c>
      <c r="AU7" s="10">
        <v>0.57095328773490817</v>
      </c>
      <c r="AV7" s="10">
        <v>-0.16470836137427572</v>
      </c>
      <c r="AW7" s="9" t="s">
        <v>17</v>
      </c>
      <c r="AX7" s="10">
        <v>0.17885792445589588</v>
      </c>
      <c r="AY7" s="10">
        <v>0.35710818897333452</v>
      </c>
    </row>
    <row r="8" spans="1:51" x14ac:dyDescent="0.35">
      <c r="B8" s="9" t="s">
        <v>15</v>
      </c>
      <c r="C8" s="11" t="s">
        <v>12</v>
      </c>
      <c r="D8" s="10">
        <v>4.1917274121803496</v>
      </c>
      <c r="E8" s="9" t="s">
        <v>13</v>
      </c>
      <c r="F8" s="10">
        <v>0.12906806427569062</v>
      </c>
      <c r="G8" s="10">
        <v>0</v>
      </c>
      <c r="H8" s="10">
        <v>3.622577526003572</v>
      </c>
      <c r="I8" s="9" t="s">
        <v>13</v>
      </c>
      <c r="J8" s="10">
        <v>6.4486511069415414E-2</v>
      </c>
      <c r="K8" s="10">
        <v>0</v>
      </c>
      <c r="L8" s="10">
        <v>-8.5135739408349398E-2</v>
      </c>
      <c r="M8" s="9" t="s">
        <v>17</v>
      </c>
      <c r="N8" s="10">
        <v>0.16227367421967892</v>
      </c>
      <c r="O8" s="10">
        <v>0.59983142229900244</v>
      </c>
      <c r="P8" s="10">
        <v>4.8946133722319127E-3</v>
      </c>
      <c r="Q8" s="9" t="s">
        <v>17</v>
      </c>
      <c r="R8" s="10">
        <v>0.15984461803343925</v>
      </c>
      <c r="S8" s="10">
        <v>0.97557173792754259</v>
      </c>
      <c r="T8" s="10">
        <v>0.29523290308818551</v>
      </c>
      <c r="U8" s="9" t="s">
        <v>55</v>
      </c>
      <c r="V8" s="10">
        <v>0.15901421486163231</v>
      </c>
      <c r="W8" s="10">
        <v>6.3361716499083176E-2</v>
      </c>
      <c r="X8" s="10">
        <v>0.1460034841486143</v>
      </c>
      <c r="Y8" s="9" t="s">
        <v>17</v>
      </c>
      <c r="Z8" s="10">
        <v>0.15546308496138567</v>
      </c>
      <c r="AA8" s="10">
        <v>0.34765265327779504</v>
      </c>
      <c r="AB8" s="10">
        <v>3.0446838132838171E-2</v>
      </c>
      <c r="AC8" s="9" t="s">
        <v>17</v>
      </c>
      <c r="AD8" s="10">
        <v>0.16783289121397976</v>
      </c>
      <c r="AE8" s="10">
        <v>0.85604449198985089</v>
      </c>
      <c r="AF8" s="10">
        <v>1.7536464851909486E-2</v>
      </c>
      <c r="AG8" s="9" t="s">
        <v>17</v>
      </c>
      <c r="AH8" s="10">
        <v>0.16239800052104209</v>
      </c>
      <c r="AI8" s="10">
        <v>0.91400799745774308</v>
      </c>
      <c r="AJ8" s="10">
        <v>-0.22361926076555072</v>
      </c>
      <c r="AK8" s="9" t="s">
        <v>17</v>
      </c>
      <c r="AL8" s="10">
        <v>0.15710229018879918</v>
      </c>
      <c r="AM8" s="10">
        <v>0.15462048899774494</v>
      </c>
      <c r="AN8" s="10">
        <v>-8.947713251256989E-2</v>
      </c>
      <c r="AO8" s="9" t="s">
        <v>17</v>
      </c>
      <c r="AP8" s="10">
        <v>0.16902825511797404</v>
      </c>
      <c r="AQ8" s="10">
        <v>0.59655436453721333</v>
      </c>
      <c r="AR8" s="10">
        <v>0.27102285580965235</v>
      </c>
      <c r="AS8" s="9" t="s">
        <v>17</v>
      </c>
      <c r="AT8" s="10">
        <v>0.17275760668104287</v>
      </c>
      <c r="AU8" s="10">
        <v>0.11669357370393474</v>
      </c>
      <c r="AV8" s="10">
        <v>-5.2841700414067473E-2</v>
      </c>
      <c r="AW8" s="9" t="s">
        <v>17</v>
      </c>
      <c r="AX8" s="10">
        <v>0.17788581707623224</v>
      </c>
      <c r="AY8" s="10">
        <v>0.76642525303171327</v>
      </c>
    </row>
    <row r="9" spans="1:51" x14ac:dyDescent="0.35">
      <c r="B9" s="9" t="s">
        <v>16</v>
      </c>
      <c r="C9" s="11" t="s">
        <v>12</v>
      </c>
      <c r="D9" s="10">
        <v>4.0299291231358281E-2</v>
      </c>
      <c r="E9" s="9" t="s">
        <v>17</v>
      </c>
      <c r="F9" s="10">
        <v>7.4369379682856562E-2</v>
      </c>
      <c r="G9" s="10">
        <v>0.58790106637520645</v>
      </c>
      <c r="H9" s="10">
        <v>5.3068648186526082E-2</v>
      </c>
      <c r="I9" s="9" t="s">
        <v>17</v>
      </c>
      <c r="J9" s="10">
        <v>3.5858320576429251E-2</v>
      </c>
      <c r="K9" s="10">
        <v>0.13888564805249182</v>
      </c>
      <c r="L9" s="10">
        <v>0.28165570962093683</v>
      </c>
      <c r="M9" s="9" t="s">
        <v>56</v>
      </c>
      <c r="N9" s="10">
        <v>0.12915592802488784</v>
      </c>
      <c r="O9" s="10">
        <v>2.9202531687623434E-2</v>
      </c>
      <c r="P9" s="10">
        <v>-2.1173089269175702E-2</v>
      </c>
      <c r="Q9" s="9" t="s">
        <v>17</v>
      </c>
      <c r="R9" s="10">
        <v>0.11169542933778111</v>
      </c>
      <c r="S9" s="10">
        <v>0.84965320671964473</v>
      </c>
      <c r="T9" s="10">
        <v>-8.155542746220705E-2</v>
      </c>
      <c r="U9" s="9" t="s">
        <v>17</v>
      </c>
      <c r="V9" s="10">
        <v>0.11805184193024332</v>
      </c>
      <c r="W9" s="10">
        <v>0.48966347068328364</v>
      </c>
      <c r="X9" s="10">
        <v>-4.703969768078917E-3</v>
      </c>
      <c r="Y9" s="9" t="s">
        <v>17</v>
      </c>
      <c r="Z9" s="10">
        <v>0.1087351374753676</v>
      </c>
      <c r="AA9" s="10">
        <v>0.96549363364631136</v>
      </c>
      <c r="AB9" s="10">
        <v>-7.0510189889513686E-2</v>
      </c>
      <c r="AC9" s="9" t="s">
        <v>17</v>
      </c>
      <c r="AD9" s="10">
        <v>0.10648531093402037</v>
      </c>
      <c r="AE9" s="10">
        <v>0.50786943014940356</v>
      </c>
      <c r="AF9" s="10">
        <v>0.12688004031365038</v>
      </c>
      <c r="AG9" s="9" t="s">
        <v>17</v>
      </c>
      <c r="AH9" s="10">
        <v>0.10966896788765193</v>
      </c>
      <c r="AI9" s="10">
        <v>0.247298273406928</v>
      </c>
      <c r="AJ9" s="10">
        <v>-8.2934134344923166E-2</v>
      </c>
      <c r="AK9" s="9" t="s">
        <v>17</v>
      </c>
      <c r="AL9" s="10">
        <v>0.10214727343900895</v>
      </c>
      <c r="AM9" s="10">
        <v>0.41684472778899839</v>
      </c>
      <c r="AN9" s="10">
        <v>-5.061159870344787E-2</v>
      </c>
      <c r="AO9" s="9" t="s">
        <v>17</v>
      </c>
      <c r="AP9" s="10">
        <v>0.11545600253134333</v>
      </c>
      <c r="AQ9" s="10">
        <v>0.66112342046155725</v>
      </c>
      <c r="AR9" s="10">
        <v>0.52073836616360403</v>
      </c>
      <c r="AS9" s="9" t="s">
        <v>13</v>
      </c>
      <c r="AT9" s="10">
        <v>0.12841309565878187</v>
      </c>
      <c r="AU9" s="10">
        <v>5.0095462321264606E-5</v>
      </c>
      <c r="AV9" s="10">
        <v>0.73609711562903701</v>
      </c>
      <c r="AW9" s="9" t="s">
        <v>13</v>
      </c>
      <c r="AX9" s="10">
        <v>0.15163389473788144</v>
      </c>
      <c r="AY9" s="10">
        <v>1.2072953734509895E-6</v>
      </c>
    </row>
    <row r="10" spans="1:51" x14ac:dyDescent="0.35">
      <c r="B10" s="9" t="s">
        <v>18</v>
      </c>
      <c r="C10" s="11" t="s">
        <v>12</v>
      </c>
      <c r="D10" s="10">
        <v>0.1117646202664873</v>
      </c>
      <c r="E10" s="9" t="s">
        <v>17</v>
      </c>
      <c r="F10" s="10">
        <v>8.9047311743739505E-2</v>
      </c>
      <c r="G10" s="10">
        <v>0.20943700132789278</v>
      </c>
      <c r="H10" s="10">
        <v>0.48570401627730392</v>
      </c>
      <c r="I10" s="9" t="s">
        <v>13</v>
      </c>
      <c r="J10" s="10">
        <v>3.6696046785511152E-2</v>
      </c>
      <c r="K10" s="10">
        <v>0</v>
      </c>
      <c r="L10" s="10">
        <v>0.39342459275860037</v>
      </c>
      <c r="M10" s="9" t="s">
        <v>13</v>
      </c>
      <c r="N10" s="10">
        <v>0.13750602989107277</v>
      </c>
      <c r="O10" s="10">
        <v>4.2211488554844134E-3</v>
      </c>
      <c r="P10" s="10">
        <v>-0.16742183115127396</v>
      </c>
      <c r="Q10" s="9" t="s">
        <v>17</v>
      </c>
      <c r="R10" s="10">
        <v>0.12934482383710369</v>
      </c>
      <c r="S10" s="10">
        <v>0.19553291940316875</v>
      </c>
      <c r="T10" s="10">
        <v>-9.251417447934504E-2</v>
      </c>
      <c r="U10" s="9" t="s">
        <v>17</v>
      </c>
      <c r="V10" s="10">
        <v>0.13336939853459645</v>
      </c>
      <c r="W10" s="10">
        <v>0.48789001259734111</v>
      </c>
      <c r="X10" s="10">
        <v>-9.3968480802683357E-2</v>
      </c>
      <c r="Y10" s="9" t="s">
        <v>17</v>
      </c>
      <c r="Z10" s="10">
        <v>0.12434075121148508</v>
      </c>
      <c r="AA10" s="10">
        <v>0.44980894775245406</v>
      </c>
      <c r="AB10" s="10">
        <v>-8.6952992247289917E-2</v>
      </c>
      <c r="AC10" s="9" t="s">
        <v>17</v>
      </c>
      <c r="AD10" s="10">
        <v>0.12614995080217134</v>
      </c>
      <c r="AE10" s="10">
        <v>0.4906453150142478</v>
      </c>
      <c r="AF10" s="10">
        <v>-9.2312962548950737E-3</v>
      </c>
      <c r="AG10" s="9" t="s">
        <v>17</v>
      </c>
      <c r="AH10" s="10">
        <v>0.12763461650808014</v>
      </c>
      <c r="AI10" s="10">
        <v>0.94234250515963436</v>
      </c>
      <c r="AJ10" s="10">
        <v>-0.175722673748817</v>
      </c>
      <c r="AK10" s="9" t="s">
        <v>17</v>
      </c>
      <c r="AL10" s="10">
        <v>0.12406160520335591</v>
      </c>
      <c r="AM10" s="10">
        <v>0.1566541403343471</v>
      </c>
      <c r="AN10" s="10">
        <v>-0.12431523512883771</v>
      </c>
      <c r="AO10" s="9" t="s">
        <v>17</v>
      </c>
      <c r="AP10" s="10">
        <v>0.12505465602491772</v>
      </c>
      <c r="AQ10" s="10">
        <v>0.32018040754896315</v>
      </c>
      <c r="AR10" s="10">
        <v>0.50875892833818093</v>
      </c>
      <c r="AS10" s="9" t="s">
        <v>13</v>
      </c>
      <c r="AT10" s="10">
        <v>0.14670509584259983</v>
      </c>
      <c r="AU10" s="10">
        <v>5.2453810030494985E-4</v>
      </c>
      <c r="AV10" s="10">
        <v>0.64505587850488133</v>
      </c>
      <c r="AW10" s="9" t="s">
        <v>13</v>
      </c>
      <c r="AX10" s="10">
        <v>0.15644953940022063</v>
      </c>
      <c r="AY10" s="10">
        <v>3.7381995014129643E-5</v>
      </c>
    </row>
    <row r="11" spans="1:51" x14ac:dyDescent="0.35">
      <c r="B11" s="9" t="s">
        <v>72</v>
      </c>
      <c r="C11" s="11" t="s">
        <v>12</v>
      </c>
      <c r="D11" s="10">
        <v>4.0851089656424935E-3</v>
      </c>
      <c r="E11" s="9" t="s">
        <v>13</v>
      </c>
      <c r="F11" s="10">
        <v>9.2911781563749496E-4</v>
      </c>
      <c r="G11" s="10">
        <v>1.0987822290697835E-5</v>
      </c>
      <c r="H11" s="10">
        <v>6.4814640308556108E-3</v>
      </c>
      <c r="I11" s="9" t="s">
        <v>13</v>
      </c>
      <c r="J11" s="10">
        <v>6.6869839592412033E-4</v>
      </c>
      <c r="K11" s="10">
        <v>0</v>
      </c>
      <c r="L11" s="10">
        <v>5.0804602816396374E-4</v>
      </c>
      <c r="M11" s="9" t="s">
        <v>17</v>
      </c>
      <c r="N11" s="10">
        <v>1.3166861980046824E-3</v>
      </c>
      <c r="O11" s="10">
        <v>0.69960626708530471</v>
      </c>
      <c r="P11" s="10">
        <v>6.8811617332727388E-4</v>
      </c>
      <c r="Q11" s="9" t="s">
        <v>17</v>
      </c>
      <c r="R11" s="10">
        <v>1.2431675182039057E-3</v>
      </c>
      <c r="S11" s="10">
        <v>0.57990844186976576</v>
      </c>
      <c r="T11" s="10">
        <v>4.7383729386920932E-2</v>
      </c>
      <c r="U11" s="9" t="s">
        <v>13</v>
      </c>
      <c r="V11" s="10">
        <v>1.0792769426872111E-2</v>
      </c>
      <c r="W11" s="10">
        <v>1.1318310974228751E-5</v>
      </c>
      <c r="X11" s="10">
        <v>4.1692305644904948E-2</v>
      </c>
      <c r="Y11" s="9" t="s">
        <v>13</v>
      </c>
      <c r="Z11" s="10">
        <v>8.5399447937497212E-3</v>
      </c>
      <c r="AA11" s="10">
        <v>1.0499684695020051E-6</v>
      </c>
      <c r="AB11" s="10">
        <v>1.4222123757416774E-4</v>
      </c>
      <c r="AC11" s="9" t="s">
        <v>17</v>
      </c>
      <c r="AD11" s="10">
        <v>1.1551760233978285E-3</v>
      </c>
      <c r="AE11" s="10">
        <v>0.90201483961476026</v>
      </c>
      <c r="AF11" s="10">
        <v>1.6328411692563252E-3</v>
      </c>
      <c r="AG11" s="9" t="s">
        <v>17</v>
      </c>
      <c r="AH11" s="10">
        <v>1.2402735282450515E-3</v>
      </c>
      <c r="AI11" s="10">
        <v>0.18800058052029422</v>
      </c>
      <c r="AJ11" s="10">
        <v>3.1874573680095795E-2</v>
      </c>
      <c r="AK11" s="9" t="s">
        <v>13</v>
      </c>
      <c r="AL11" s="10">
        <v>4.8911672289203723E-3</v>
      </c>
      <c r="AM11" s="10">
        <v>7.184119965586433E-11</v>
      </c>
      <c r="AN11" s="10">
        <v>7.335642540987332E-3</v>
      </c>
      <c r="AO11" s="9" t="s">
        <v>13</v>
      </c>
      <c r="AP11" s="10">
        <v>1.6462654703189E-3</v>
      </c>
      <c r="AQ11" s="10">
        <v>8.3530559973343799E-6</v>
      </c>
      <c r="AR11" s="10">
        <v>3.6645177711084075E-2</v>
      </c>
      <c r="AS11" s="9" t="s">
        <v>13</v>
      </c>
      <c r="AT11" s="10">
        <v>7.417078857714113E-3</v>
      </c>
      <c r="AU11" s="10">
        <v>7.7863262881727735E-7</v>
      </c>
      <c r="AV11" s="10">
        <v>5.094163182390863E-2</v>
      </c>
      <c r="AW11" s="9" t="s">
        <v>13</v>
      </c>
      <c r="AX11" s="10">
        <v>1.2071207269532428E-2</v>
      </c>
      <c r="AY11" s="10">
        <v>2.4420025405147427E-5</v>
      </c>
    </row>
    <row r="12" spans="1:51" x14ac:dyDescent="0.35">
      <c r="B12" s="9" t="s">
        <v>20</v>
      </c>
      <c r="C12" s="11" t="s">
        <v>21</v>
      </c>
      <c r="D12" s="10">
        <v>-0.2403027327129009</v>
      </c>
      <c r="E12" s="9" t="s">
        <v>13</v>
      </c>
      <c r="F12" s="10">
        <v>5.1209157481940284E-2</v>
      </c>
      <c r="G12" s="10">
        <v>2.697896267056521E-6</v>
      </c>
      <c r="H12" s="10">
        <v>1.0572209808525104</v>
      </c>
      <c r="I12" s="9" t="s">
        <v>13</v>
      </c>
      <c r="J12" s="10">
        <v>2.6664583383740253E-2</v>
      </c>
      <c r="K12" s="10">
        <v>0</v>
      </c>
      <c r="L12" s="10">
        <v>-0.23398045858315039</v>
      </c>
      <c r="M12" s="9" t="s">
        <v>13</v>
      </c>
      <c r="N12" s="10">
        <v>6.6505278519688502E-2</v>
      </c>
      <c r="O12" s="10">
        <v>4.3444568317796417E-4</v>
      </c>
      <c r="P12" s="10">
        <v>-4.6479833306270556E-2</v>
      </c>
      <c r="Q12" s="9" t="s">
        <v>17</v>
      </c>
      <c r="R12" s="10">
        <v>6.6786277958010287E-2</v>
      </c>
      <c r="S12" s="10">
        <v>0.48646086352922335</v>
      </c>
      <c r="T12" s="10">
        <v>-0.14619691192264886</v>
      </c>
      <c r="U12" s="9" t="s">
        <v>56</v>
      </c>
      <c r="V12" s="10">
        <v>6.4879547348372216E-2</v>
      </c>
      <c r="W12" s="10">
        <v>2.4236522470212352E-2</v>
      </c>
      <c r="X12" s="10">
        <v>-0.10183998581534752</v>
      </c>
      <c r="Y12" s="9" t="s">
        <v>17</v>
      </c>
      <c r="Z12" s="10">
        <v>6.5124851871623882E-2</v>
      </c>
      <c r="AA12" s="10">
        <v>0.11787268785369021</v>
      </c>
      <c r="AB12" s="10">
        <v>-3.4911879724821931E-2</v>
      </c>
      <c r="AC12" s="9" t="s">
        <v>17</v>
      </c>
      <c r="AD12" s="10">
        <v>6.6976561303730045E-2</v>
      </c>
      <c r="AE12" s="10">
        <v>0.60218901694964355</v>
      </c>
      <c r="AF12" s="10">
        <v>1.3220648921767938E-2</v>
      </c>
      <c r="AG12" s="9" t="s">
        <v>17</v>
      </c>
      <c r="AH12" s="10">
        <v>6.675587598091906E-2</v>
      </c>
      <c r="AI12" s="10">
        <v>0.84301007329012223</v>
      </c>
      <c r="AJ12" s="10">
        <v>5.4777887779111467E-2</v>
      </c>
      <c r="AK12" s="9" t="s">
        <v>17</v>
      </c>
      <c r="AL12" s="10">
        <v>6.5376728968734032E-2</v>
      </c>
      <c r="AM12" s="10">
        <v>0.40209780933310113</v>
      </c>
      <c r="AN12" s="10">
        <v>-9.2323097137040885E-2</v>
      </c>
      <c r="AO12" s="9" t="s">
        <v>17</v>
      </c>
      <c r="AP12" s="10">
        <v>6.5700380051228843E-2</v>
      </c>
      <c r="AQ12" s="10">
        <v>0.15995763743767277</v>
      </c>
      <c r="AR12" s="10">
        <v>-0.17987065333534585</v>
      </c>
      <c r="AS12" s="9" t="s">
        <v>13</v>
      </c>
      <c r="AT12" s="10">
        <v>6.6557323960802856E-2</v>
      </c>
      <c r="AU12" s="10">
        <v>6.8821785254686851E-3</v>
      </c>
      <c r="AV12" s="10">
        <v>-0.31131246979423294</v>
      </c>
      <c r="AW12" s="9" t="s">
        <v>13</v>
      </c>
      <c r="AX12" s="10">
        <v>6.5602846401911108E-2</v>
      </c>
      <c r="AY12" s="10">
        <v>2.0808337819477885E-6</v>
      </c>
    </row>
    <row r="13" spans="1:51" x14ac:dyDescent="0.35">
      <c r="B13" s="9"/>
      <c r="C13" s="11"/>
      <c r="D13" s="10"/>
      <c r="E13" s="9"/>
      <c r="F13" s="10"/>
      <c r="G13" s="10"/>
      <c r="H13" s="10"/>
      <c r="I13" s="9"/>
      <c r="J13" s="10"/>
      <c r="K13" s="10"/>
      <c r="L13" s="10"/>
      <c r="M13" s="9"/>
      <c r="N13" s="10"/>
      <c r="O13" s="10"/>
      <c r="P13" s="10"/>
      <c r="Q13" s="9"/>
      <c r="R13" s="10"/>
      <c r="S13" s="10"/>
      <c r="T13" s="10"/>
      <c r="U13" s="9"/>
      <c r="V13" s="10"/>
      <c r="W13" s="10"/>
      <c r="X13" s="10"/>
      <c r="Y13" s="9"/>
      <c r="Z13" s="10"/>
      <c r="AA13" s="10"/>
      <c r="AB13" s="10"/>
      <c r="AC13" s="9"/>
      <c r="AD13" s="10"/>
      <c r="AE13" s="10"/>
      <c r="AF13" s="10"/>
      <c r="AG13" s="9"/>
      <c r="AH13" s="10"/>
      <c r="AI13" s="10"/>
      <c r="AJ13" s="10"/>
      <c r="AK13" s="9"/>
      <c r="AL13" s="10"/>
      <c r="AM13" s="10"/>
      <c r="AN13" s="10"/>
      <c r="AO13" s="9"/>
      <c r="AP13" s="10"/>
      <c r="AQ13" s="10"/>
      <c r="AR13" s="10"/>
      <c r="AS13" s="9"/>
      <c r="AT13" s="10"/>
      <c r="AU13" s="10"/>
      <c r="AV13" s="10"/>
      <c r="AW13" s="9"/>
      <c r="AX13" s="10"/>
      <c r="AY13" s="10"/>
    </row>
    <row r="14" spans="1:51" x14ac:dyDescent="0.35">
      <c r="B14" s="9" t="s">
        <v>22</v>
      </c>
      <c r="C14" s="14"/>
      <c r="D14" s="10"/>
      <c r="E14" s="9"/>
      <c r="F14" s="10"/>
      <c r="G14" s="10"/>
      <c r="H14" s="10"/>
      <c r="I14" s="9"/>
      <c r="J14" s="10"/>
      <c r="K14" s="10"/>
      <c r="L14" s="10"/>
      <c r="M14" s="9"/>
      <c r="N14" s="10"/>
      <c r="O14" s="10"/>
      <c r="P14" s="10"/>
      <c r="Q14" s="9"/>
      <c r="R14" s="10"/>
      <c r="S14" s="10"/>
      <c r="T14" s="10"/>
      <c r="U14" s="9"/>
      <c r="V14" s="10"/>
      <c r="W14" s="10"/>
      <c r="X14" s="10"/>
      <c r="Y14" s="9"/>
      <c r="Z14" s="10"/>
      <c r="AA14" s="10"/>
      <c r="AB14" s="10"/>
      <c r="AC14" s="9"/>
      <c r="AD14" s="10"/>
      <c r="AE14" s="10"/>
      <c r="AF14" s="10"/>
      <c r="AG14" s="9"/>
      <c r="AH14" s="10"/>
      <c r="AI14" s="10"/>
      <c r="AJ14" s="10"/>
      <c r="AK14" s="9"/>
      <c r="AL14" s="10"/>
      <c r="AM14" s="10"/>
      <c r="AN14" s="10"/>
      <c r="AO14" s="9"/>
      <c r="AP14" s="10"/>
      <c r="AQ14" s="10"/>
      <c r="AR14" s="10"/>
      <c r="AS14" s="9"/>
      <c r="AT14" s="10"/>
      <c r="AU14" s="10"/>
      <c r="AV14" s="10"/>
      <c r="AW14" s="9"/>
      <c r="AX14" s="10"/>
      <c r="AY14" s="10"/>
    </row>
    <row r="15" spans="1:51" x14ac:dyDescent="0.35">
      <c r="B15" s="9" t="s">
        <v>23</v>
      </c>
      <c r="C15" s="20">
        <v>-44973.934280648813</v>
      </c>
      <c r="D15" s="21"/>
      <c r="E15" s="9"/>
      <c r="F15" s="10"/>
      <c r="G15" s="10"/>
      <c r="H15" s="10"/>
      <c r="I15" s="9"/>
      <c r="J15" s="10"/>
      <c r="K15" s="10"/>
      <c r="L15" s="10"/>
      <c r="M15" s="9"/>
      <c r="N15" s="10"/>
      <c r="O15" s="10"/>
      <c r="P15" s="10"/>
      <c r="Q15" s="9"/>
      <c r="R15" s="10"/>
      <c r="S15" s="10"/>
      <c r="T15" s="10"/>
      <c r="U15" s="9"/>
      <c r="V15" s="10"/>
      <c r="W15" s="10"/>
      <c r="X15" s="10"/>
      <c r="Y15" s="9"/>
      <c r="Z15" s="10"/>
      <c r="AA15" s="10"/>
      <c r="AB15" s="10"/>
      <c r="AC15" s="9"/>
      <c r="AD15" s="10"/>
      <c r="AE15" s="10"/>
      <c r="AF15" s="10"/>
      <c r="AG15" s="9"/>
      <c r="AH15" s="10"/>
      <c r="AI15" s="10"/>
      <c r="AJ15" s="10"/>
      <c r="AK15" s="9"/>
      <c r="AL15" s="10"/>
      <c r="AM15" s="10"/>
      <c r="AN15" s="10"/>
      <c r="AO15" s="9"/>
      <c r="AP15" s="10"/>
      <c r="AQ15" s="10"/>
      <c r="AR15" s="10"/>
      <c r="AS15" s="9"/>
      <c r="AT15" s="10"/>
      <c r="AU15" s="10"/>
      <c r="AV15" s="10"/>
      <c r="AW15" s="9"/>
      <c r="AX15" s="10"/>
      <c r="AY15" s="10"/>
    </row>
    <row r="16" spans="1:51" x14ac:dyDescent="0.35">
      <c r="B16" s="9" t="s">
        <v>24</v>
      </c>
      <c r="C16" s="20">
        <v>-55442.175468018904</v>
      </c>
      <c r="D16" s="21"/>
      <c r="E16" s="9"/>
      <c r="F16" s="10"/>
      <c r="G16" s="10"/>
      <c r="H16" s="10"/>
      <c r="I16" s="9"/>
      <c r="J16" s="10"/>
      <c r="K16" s="10"/>
      <c r="L16" s="10"/>
      <c r="M16" s="9"/>
      <c r="N16" s="10"/>
      <c r="O16" s="10"/>
      <c r="P16" s="10"/>
      <c r="Q16" s="9"/>
      <c r="R16" s="10"/>
      <c r="S16" s="10"/>
      <c r="T16" s="10"/>
      <c r="U16" s="9"/>
      <c r="V16" s="10"/>
      <c r="W16" s="10"/>
      <c r="X16" s="10"/>
      <c r="Y16" s="9"/>
      <c r="Z16" s="10"/>
      <c r="AA16" s="10"/>
      <c r="AB16" s="10"/>
      <c r="AC16" s="9"/>
      <c r="AD16" s="10"/>
      <c r="AE16" s="10"/>
      <c r="AF16" s="10"/>
      <c r="AG16" s="9"/>
      <c r="AH16" s="10"/>
      <c r="AI16" s="10"/>
      <c r="AJ16" s="10"/>
      <c r="AK16" s="9"/>
      <c r="AL16" s="10"/>
      <c r="AM16" s="10"/>
      <c r="AN16" s="10"/>
      <c r="AO16" s="9"/>
      <c r="AP16" s="10"/>
      <c r="AQ16" s="10"/>
      <c r="AR16" s="10"/>
      <c r="AS16" s="9"/>
      <c r="AT16" s="10"/>
      <c r="AU16" s="10"/>
      <c r="AV16" s="10"/>
      <c r="AW16" s="9"/>
      <c r="AX16" s="10"/>
      <c r="AY16" s="10"/>
    </row>
    <row r="17" spans="2:56" x14ac:dyDescent="0.35">
      <c r="B17" s="9" t="s">
        <v>25</v>
      </c>
      <c r="C17" s="16">
        <v>0.18881368018122879</v>
      </c>
      <c r="D17" s="17"/>
      <c r="E17" s="9"/>
      <c r="F17" s="10"/>
      <c r="G17" s="10"/>
      <c r="H17" s="10"/>
      <c r="I17" s="9"/>
      <c r="J17" s="10"/>
      <c r="K17" s="10"/>
      <c r="L17" s="10"/>
      <c r="M17" s="9"/>
      <c r="N17" s="10"/>
      <c r="O17" s="10"/>
      <c r="P17" s="10"/>
      <c r="Q17" s="9"/>
      <c r="R17" s="10"/>
      <c r="S17" s="10"/>
      <c r="T17" s="10"/>
      <c r="U17" s="9"/>
      <c r="V17" s="10"/>
      <c r="W17" s="10"/>
      <c r="X17" s="10"/>
      <c r="Y17" s="9"/>
      <c r="Z17" s="10"/>
      <c r="AA17" s="10"/>
      <c r="AB17" s="10"/>
      <c r="AC17" s="9"/>
      <c r="AD17" s="10"/>
      <c r="AE17" s="10"/>
      <c r="AF17" s="10"/>
      <c r="AG17" s="9"/>
      <c r="AH17" s="10"/>
      <c r="AI17" s="10"/>
      <c r="AJ17" s="10"/>
      <c r="AK17" s="9"/>
      <c r="AL17" s="10"/>
      <c r="AM17" s="10"/>
      <c r="AN17" s="10"/>
      <c r="AO17" s="9"/>
      <c r="AP17" s="10"/>
      <c r="AQ17" s="10"/>
      <c r="AR17" s="10"/>
      <c r="AS17" s="9"/>
      <c r="AT17" s="10"/>
      <c r="AU17" s="10"/>
      <c r="AV17" s="10"/>
      <c r="AW17" s="9"/>
      <c r="AX17" s="10"/>
      <c r="AY17" s="10"/>
      <c r="BA17" s="8"/>
      <c r="BB17" s="8"/>
      <c r="BC17" s="8"/>
      <c r="BD17" s="8"/>
    </row>
    <row r="18" spans="2:56" x14ac:dyDescent="0.35">
      <c r="B18" s="9" t="s">
        <v>26</v>
      </c>
      <c r="C18" s="16">
        <v>0.4753531953961293</v>
      </c>
      <c r="D18" s="17"/>
      <c r="E18" s="9"/>
      <c r="F18" s="10"/>
      <c r="G18" s="10"/>
      <c r="H18" s="10"/>
      <c r="I18" s="9"/>
      <c r="J18" s="10"/>
      <c r="K18" s="10"/>
      <c r="L18" s="10"/>
      <c r="M18" s="9"/>
      <c r="N18" s="10"/>
      <c r="O18" s="10"/>
      <c r="P18" s="10"/>
      <c r="Q18" s="9"/>
      <c r="R18" s="10"/>
      <c r="S18" s="10"/>
      <c r="T18" s="10"/>
      <c r="U18" s="9"/>
      <c r="V18" s="10"/>
      <c r="W18" s="10"/>
      <c r="X18" s="10"/>
      <c r="Y18" s="9"/>
      <c r="Z18" s="10"/>
      <c r="AA18" s="10"/>
      <c r="AB18" s="10"/>
      <c r="AC18" s="9"/>
      <c r="AD18" s="10"/>
      <c r="AE18" s="10"/>
      <c r="AF18" s="10"/>
      <c r="AG18" s="9"/>
      <c r="AH18" s="10"/>
      <c r="AI18" s="10"/>
      <c r="AJ18" s="10"/>
      <c r="AK18" s="9"/>
      <c r="AL18" s="10"/>
      <c r="AM18" s="10"/>
      <c r="AN18" s="10"/>
      <c r="AO18" s="9"/>
      <c r="AP18" s="10"/>
      <c r="AQ18" s="10"/>
      <c r="AR18" s="10"/>
      <c r="AS18" s="9"/>
      <c r="AT18" s="10"/>
      <c r="AU18" s="10"/>
      <c r="AV18" s="10"/>
      <c r="AW18" s="9"/>
      <c r="AX18" s="10"/>
      <c r="AY18" s="10"/>
    </row>
    <row r="19" spans="2:56" x14ac:dyDescent="0.35">
      <c r="B19" s="9" t="s">
        <v>27</v>
      </c>
      <c r="C19" s="16">
        <v>1.6118599942995211</v>
      </c>
      <c r="D19" s="17"/>
      <c r="E19" s="9"/>
      <c r="F19" s="10"/>
      <c r="G19" s="10"/>
      <c r="H19" s="10"/>
      <c r="I19" s="9"/>
      <c r="J19" s="10"/>
      <c r="K19" s="10"/>
      <c r="L19" s="10"/>
      <c r="M19" s="9"/>
      <c r="N19" s="10"/>
      <c r="O19" s="10"/>
      <c r="P19" s="10"/>
      <c r="Q19" s="9"/>
      <c r="R19" s="10"/>
      <c r="S19" s="10"/>
      <c r="T19" s="10"/>
      <c r="U19" s="9"/>
      <c r="V19" s="10"/>
      <c r="W19" s="10"/>
      <c r="X19" s="10"/>
      <c r="Y19" s="9"/>
      <c r="Z19" s="10"/>
      <c r="AA19" s="10"/>
      <c r="AB19" s="10"/>
      <c r="AC19" s="9"/>
      <c r="AD19" s="10"/>
      <c r="AE19" s="10"/>
      <c r="AF19" s="10"/>
      <c r="AG19" s="9"/>
      <c r="AH19" s="10"/>
      <c r="AI19" s="10"/>
      <c r="AJ19" s="10"/>
      <c r="AK19" s="9"/>
      <c r="AL19" s="10"/>
      <c r="AM19" s="10"/>
      <c r="AN19" s="10"/>
      <c r="AO19" s="9"/>
      <c r="AP19" s="10"/>
      <c r="AQ19" s="10"/>
      <c r="AR19" s="10"/>
      <c r="AS19" s="9"/>
      <c r="AT19" s="10"/>
      <c r="AU19" s="10"/>
      <c r="AV19" s="10"/>
      <c r="AW19" s="9"/>
      <c r="AX19" s="10"/>
      <c r="AY19" s="10"/>
    </row>
    <row r="20" spans="2:56" x14ac:dyDescent="0.35">
      <c r="B20" s="9" t="s">
        <v>28</v>
      </c>
      <c r="C20" s="16">
        <v>1.6252792343362743</v>
      </c>
      <c r="D20" s="17"/>
      <c r="E20" s="9"/>
      <c r="F20" s="10"/>
      <c r="G20" s="10"/>
      <c r="H20" s="10"/>
      <c r="I20" s="9"/>
      <c r="J20" s="10"/>
      <c r="K20" s="10"/>
      <c r="L20" s="10"/>
      <c r="M20" s="9"/>
      <c r="N20" s="10"/>
      <c r="O20" s="10"/>
      <c r="P20" s="10"/>
      <c r="Q20" s="9"/>
      <c r="R20" s="10"/>
      <c r="S20" s="10"/>
      <c r="T20" s="10"/>
      <c r="U20" s="9"/>
      <c r="V20" s="10"/>
      <c r="W20" s="10"/>
      <c r="X20" s="10"/>
      <c r="Y20" s="9"/>
      <c r="Z20" s="10"/>
      <c r="AA20" s="10"/>
      <c r="AB20" s="10"/>
      <c r="AC20" s="9"/>
      <c r="AD20" s="10"/>
      <c r="AE20" s="10"/>
      <c r="AF20" s="10"/>
      <c r="AG20" s="9"/>
      <c r="AH20" s="10"/>
      <c r="AI20" s="10"/>
      <c r="AJ20" s="10"/>
      <c r="AK20" s="9"/>
      <c r="AL20" s="10"/>
      <c r="AM20" s="10"/>
      <c r="AN20" s="10"/>
      <c r="AO20" s="9"/>
      <c r="AP20" s="10"/>
      <c r="AQ20" s="10"/>
      <c r="AR20" s="10"/>
      <c r="AS20" s="9"/>
      <c r="AT20" s="10"/>
      <c r="AU20" s="10"/>
      <c r="AV20" s="10"/>
      <c r="AW20" s="9"/>
      <c r="AX20" s="10"/>
      <c r="AY20" s="10"/>
    </row>
    <row r="21" spans="2:56" x14ac:dyDescent="0.35">
      <c r="B21" s="15" t="s">
        <v>29</v>
      </c>
      <c r="C21" s="18">
        <v>55908</v>
      </c>
      <c r="D21" s="19"/>
      <c r="E21" s="9"/>
      <c r="F21" s="10"/>
      <c r="G21" s="10"/>
      <c r="H21" s="10"/>
      <c r="I21" s="9"/>
      <c r="J21" s="10"/>
      <c r="K21" s="10"/>
      <c r="L21" s="10"/>
      <c r="M21" s="9"/>
      <c r="N21" s="10"/>
      <c r="O21" s="10"/>
      <c r="P21" s="10"/>
      <c r="Q21" s="9"/>
      <c r="R21" s="10"/>
      <c r="S21" s="10"/>
      <c r="T21" s="10"/>
      <c r="U21" s="9"/>
      <c r="V21" s="10"/>
      <c r="W21" s="10"/>
      <c r="X21" s="10"/>
      <c r="Y21" s="9"/>
      <c r="Z21" s="10"/>
      <c r="AA21" s="10"/>
      <c r="AB21" s="10"/>
      <c r="AC21" s="9"/>
      <c r="AD21" s="10"/>
      <c r="AE21" s="10"/>
      <c r="AF21" s="10"/>
      <c r="AG21" s="9"/>
      <c r="AH21" s="10"/>
      <c r="AI21" s="10"/>
      <c r="AJ21" s="10"/>
      <c r="AK21" s="9"/>
      <c r="AL21" s="10"/>
      <c r="AM21" s="10"/>
      <c r="AN21" s="10"/>
      <c r="AO21" s="9"/>
      <c r="AP21" s="10"/>
      <c r="AQ21" s="10"/>
      <c r="AR21" s="10"/>
      <c r="AS21" s="9"/>
      <c r="AT21" s="10"/>
      <c r="AU21" s="10"/>
      <c r="AV21" s="10"/>
      <c r="AW21" s="9"/>
      <c r="AX21" s="10"/>
      <c r="AY21" s="10"/>
    </row>
    <row r="22" spans="2:56" x14ac:dyDescent="0.35">
      <c r="B22" s="15" t="s">
        <v>30</v>
      </c>
      <c r="C22" s="18">
        <v>4659</v>
      </c>
      <c r="D22" s="19"/>
      <c r="E22" s="9"/>
      <c r="F22" s="10"/>
      <c r="G22" s="10"/>
      <c r="H22" s="10"/>
      <c r="I22" s="9"/>
      <c r="J22" s="10"/>
      <c r="K22" s="10"/>
      <c r="L22" s="10"/>
      <c r="M22" s="9"/>
      <c r="N22" s="10"/>
      <c r="O22" s="10"/>
      <c r="P22" s="10"/>
      <c r="Q22" s="9"/>
      <c r="R22" s="10"/>
      <c r="S22" s="10"/>
      <c r="T22" s="10"/>
      <c r="U22" s="9"/>
      <c r="V22" s="10"/>
      <c r="W22" s="10"/>
      <c r="X22" s="10"/>
      <c r="Y22" s="9"/>
      <c r="Z22" s="10"/>
      <c r="AA22" s="10"/>
      <c r="AB22" s="10"/>
      <c r="AC22" s="9"/>
      <c r="AD22" s="10"/>
      <c r="AE22" s="10"/>
      <c r="AF22" s="10"/>
      <c r="AG22" s="9"/>
      <c r="AH22" s="10"/>
      <c r="AI22" s="10"/>
      <c r="AJ22" s="10"/>
      <c r="AK22" s="9"/>
      <c r="AL22" s="10"/>
      <c r="AM22" s="10"/>
      <c r="AN22" s="10"/>
      <c r="AO22" s="9"/>
      <c r="AP22" s="10"/>
      <c r="AQ22" s="10"/>
      <c r="AR22" s="10"/>
      <c r="AS22" s="9"/>
      <c r="AT22" s="10"/>
      <c r="AU22" s="10"/>
      <c r="AV22" s="10"/>
      <c r="AW22" s="9"/>
      <c r="AX22" s="10"/>
      <c r="AY22" s="10"/>
    </row>
    <row r="23" spans="2:56" x14ac:dyDescent="0.35">
      <c r="B23" s="15" t="s">
        <v>31</v>
      </c>
      <c r="C23" s="18">
        <v>84</v>
      </c>
      <c r="D23" s="19"/>
      <c r="E23" s="9"/>
      <c r="F23" s="10"/>
      <c r="G23" s="10"/>
      <c r="H23" s="10"/>
      <c r="I23" s="9"/>
      <c r="J23" s="10"/>
      <c r="K23" s="10"/>
      <c r="L23" s="10"/>
      <c r="M23" s="9"/>
      <c r="N23" s="10"/>
      <c r="O23" s="10"/>
      <c r="P23" s="10"/>
      <c r="Q23" s="9"/>
      <c r="R23" s="10"/>
      <c r="S23" s="10"/>
      <c r="T23" s="10"/>
      <c r="U23" s="9"/>
      <c r="V23" s="10"/>
      <c r="W23" s="10"/>
      <c r="X23" s="10"/>
      <c r="Y23" s="9"/>
      <c r="Z23" s="10"/>
      <c r="AA23" s="10"/>
      <c r="AB23" s="10"/>
      <c r="AC23" s="9"/>
      <c r="AD23" s="10"/>
      <c r="AE23" s="10"/>
      <c r="AF23" s="10"/>
      <c r="AG23" s="9"/>
      <c r="AH23" s="10"/>
      <c r="AI23" s="10"/>
      <c r="AJ23" s="10"/>
      <c r="AK23" s="9"/>
      <c r="AL23" s="10"/>
      <c r="AM23" s="10"/>
      <c r="AN23" s="10"/>
      <c r="AO23" s="9"/>
      <c r="AP23" s="10"/>
      <c r="AQ23" s="10"/>
      <c r="AR23" s="10"/>
      <c r="AS23" s="9"/>
      <c r="AT23" s="10"/>
      <c r="AU23" s="10"/>
      <c r="AV23" s="10"/>
      <c r="AW23" s="9"/>
      <c r="AX23" s="10"/>
      <c r="AY23" s="10"/>
    </row>
    <row r="24" spans="2:56" x14ac:dyDescent="0.35">
      <c r="B24" s="9"/>
      <c r="C24" s="14"/>
      <c r="D24" s="10"/>
      <c r="E24" s="9"/>
      <c r="F24" s="10"/>
      <c r="G24" s="10"/>
      <c r="H24" s="10"/>
      <c r="I24" s="9"/>
      <c r="J24" s="10"/>
      <c r="K24" s="10"/>
      <c r="L24" s="10"/>
      <c r="M24" s="9"/>
      <c r="N24" s="10"/>
      <c r="O24" s="10"/>
      <c r="P24" s="10"/>
      <c r="Q24" s="9"/>
      <c r="R24" s="10"/>
      <c r="S24" s="10"/>
      <c r="T24" s="10"/>
      <c r="U24" s="9"/>
      <c r="V24" s="10"/>
      <c r="W24" s="10"/>
      <c r="X24" s="10"/>
      <c r="Y24" s="9"/>
      <c r="Z24" s="10"/>
      <c r="AA24" s="10"/>
      <c r="AB24" s="10"/>
      <c r="AC24" s="9"/>
      <c r="AD24" s="10"/>
      <c r="AE24" s="10"/>
      <c r="AF24" s="10"/>
      <c r="AG24" s="9"/>
      <c r="AH24" s="10"/>
      <c r="AI24" s="10"/>
      <c r="AJ24" s="10"/>
      <c r="AK24" s="9"/>
      <c r="AL24" s="10"/>
      <c r="AM24" s="10"/>
      <c r="AN24" s="10"/>
      <c r="AO24" s="9"/>
      <c r="AP24" s="10"/>
      <c r="AQ24" s="10"/>
      <c r="AR24" s="10"/>
      <c r="AS24" s="9"/>
      <c r="AT24" s="10"/>
      <c r="AU24" s="10"/>
      <c r="AV24" s="10"/>
      <c r="AW24" s="9"/>
      <c r="AX24" s="10"/>
      <c r="AY24" s="10"/>
    </row>
    <row r="25" spans="2:56" x14ac:dyDescent="0.35">
      <c r="B25" s="9" t="s">
        <v>32</v>
      </c>
      <c r="C25" s="12" t="s">
        <v>33</v>
      </c>
      <c r="D25" s="10"/>
      <c r="E25" s="9"/>
      <c r="F25" s="10"/>
      <c r="G25" s="10"/>
      <c r="H25" s="10"/>
      <c r="I25" s="9"/>
      <c r="J25" s="10"/>
      <c r="K25" s="10"/>
      <c r="L25" s="10"/>
      <c r="M25" s="9"/>
      <c r="N25" s="10"/>
      <c r="O25" s="10"/>
      <c r="P25" s="10"/>
      <c r="Q25" s="9"/>
      <c r="R25" s="10"/>
      <c r="S25" s="10"/>
      <c r="T25" s="10"/>
      <c r="U25" s="9"/>
      <c r="V25" s="10"/>
      <c r="W25" s="10"/>
      <c r="X25" s="10"/>
      <c r="Y25" s="9"/>
      <c r="Z25" s="10"/>
      <c r="AA25" s="10"/>
      <c r="AB25" s="10"/>
      <c r="AC25" s="9"/>
      <c r="AD25" s="10"/>
      <c r="AE25" s="10"/>
      <c r="AF25" s="10"/>
      <c r="AG25" s="9"/>
      <c r="AH25" s="10"/>
      <c r="AI25" s="10"/>
      <c r="AJ25" s="10"/>
      <c r="AK25" s="9"/>
      <c r="AL25" s="10"/>
      <c r="AM25" s="10"/>
      <c r="AN25" s="10"/>
      <c r="AO25" s="9"/>
      <c r="AP25" s="10"/>
      <c r="AQ25" s="10"/>
      <c r="AR25" s="10"/>
      <c r="AS25" s="9"/>
      <c r="AT25" s="10"/>
      <c r="AU25" s="10"/>
      <c r="AV25" s="10"/>
      <c r="AW25" s="9"/>
      <c r="AX25" s="10"/>
      <c r="AY25" s="10"/>
    </row>
    <row r="26" spans="2:56" x14ac:dyDescent="0.35">
      <c r="B26" s="9" t="s">
        <v>34</v>
      </c>
      <c r="C26" s="12" t="s">
        <v>57</v>
      </c>
      <c r="D26" s="10"/>
      <c r="E26" s="9"/>
      <c r="F26" s="10"/>
      <c r="G26" s="10"/>
      <c r="H26" s="10"/>
      <c r="I26" s="9"/>
      <c r="J26" s="10"/>
      <c r="K26" s="10"/>
      <c r="L26" s="10"/>
      <c r="M26" s="9"/>
      <c r="N26" s="10"/>
      <c r="O26" s="10"/>
      <c r="P26" s="10"/>
      <c r="Q26" s="9"/>
      <c r="R26" s="10"/>
      <c r="S26" s="10"/>
      <c r="T26" s="10"/>
      <c r="U26" s="9"/>
      <c r="V26" s="10"/>
      <c r="W26" s="10"/>
      <c r="X26" s="10"/>
      <c r="Y26" s="9"/>
      <c r="Z26" s="10"/>
      <c r="AA26" s="10"/>
      <c r="AB26" s="10"/>
      <c r="AC26" s="9"/>
      <c r="AD26" s="10"/>
      <c r="AE26" s="10"/>
      <c r="AF26" s="10"/>
      <c r="AG26" s="9"/>
      <c r="AH26" s="10"/>
      <c r="AI26" s="10"/>
      <c r="AJ26" s="10"/>
      <c r="AK26" s="9"/>
      <c r="AL26" s="10"/>
      <c r="AM26" s="10"/>
      <c r="AN26" s="10"/>
      <c r="AO26" s="9"/>
      <c r="AP26" s="10"/>
      <c r="AQ26" s="10"/>
      <c r="AR26" s="10"/>
      <c r="AS26" s="9"/>
      <c r="AT26" s="10"/>
      <c r="AU26" s="10"/>
      <c r="AV26" s="10"/>
      <c r="AW26" s="9"/>
      <c r="AX26" s="10"/>
      <c r="AY26" s="10"/>
    </row>
    <row r="27" spans="2:56" x14ac:dyDescent="0.35">
      <c r="B27" s="9" t="s">
        <v>36</v>
      </c>
      <c r="C27" s="12" t="s">
        <v>37</v>
      </c>
      <c r="D27" s="10"/>
      <c r="E27" s="9"/>
      <c r="F27" s="10"/>
      <c r="G27" s="10"/>
      <c r="H27" s="10"/>
      <c r="I27" s="9"/>
      <c r="J27" s="10"/>
      <c r="K27" s="10"/>
      <c r="L27" s="10"/>
      <c r="M27" s="9"/>
      <c r="N27" s="10"/>
      <c r="O27" s="10"/>
      <c r="P27" s="10"/>
      <c r="Q27" s="9"/>
      <c r="R27" s="10"/>
      <c r="S27" s="10"/>
      <c r="T27" s="10"/>
      <c r="U27" s="9"/>
      <c r="V27" s="10"/>
      <c r="W27" s="10"/>
      <c r="X27" s="10"/>
      <c r="Y27" s="9"/>
      <c r="Z27" s="10"/>
      <c r="AA27" s="10"/>
      <c r="AB27" s="10"/>
      <c r="AC27" s="9"/>
      <c r="AD27" s="10"/>
      <c r="AE27" s="10"/>
      <c r="AF27" s="10"/>
      <c r="AG27" s="9"/>
      <c r="AH27" s="10"/>
      <c r="AI27" s="10"/>
      <c r="AJ27" s="10"/>
      <c r="AK27" s="9"/>
      <c r="AL27" s="10"/>
      <c r="AM27" s="10"/>
      <c r="AN27" s="10"/>
      <c r="AO27" s="9"/>
      <c r="AP27" s="10"/>
      <c r="AQ27" s="10"/>
      <c r="AR27" s="10"/>
      <c r="AS27" s="9"/>
      <c r="AT27" s="10"/>
      <c r="AU27" s="10"/>
      <c r="AV27" s="10"/>
      <c r="AW27" s="9"/>
      <c r="AX27" s="10"/>
      <c r="AY27" s="10"/>
    </row>
    <row r="28" spans="2:56" x14ac:dyDescent="0.35">
      <c r="B28" s="9" t="s">
        <v>38</v>
      </c>
      <c r="C28" s="12" t="s">
        <v>39</v>
      </c>
      <c r="D28" s="10"/>
      <c r="E28" s="9"/>
      <c r="F28" s="10"/>
      <c r="G28" s="10"/>
      <c r="H28" s="10"/>
      <c r="I28" s="9"/>
      <c r="J28" s="10"/>
      <c r="K28" s="10"/>
      <c r="L28" s="10"/>
      <c r="M28" s="9"/>
      <c r="N28" s="10"/>
      <c r="O28" s="10"/>
      <c r="P28" s="10"/>
      <c r="Q28" s="9"/>
      <c r="R28" s="10"/>
      <c r="S28" s="10"/>
      <c r="T28" s="10"/>
      <c r="U28" s="9"/>
      <c r="V28" s="10"/>
      <c r="W28" s="10"/>
      <c r="X28" s="10"/>
      <c r="Y28" s="9"/>
      <c r="Z28" s="10"/>
      <c r="AA28" s="10"/>
      <c r="AB28" s="10"/>
      <c r="AC28" s="9"/>
      <c r="AD28" s="10"/>
      <c r="AE28" s="10"/>
      <c r="AF28" s="10"/>
      <c r="AG28" s="9"/>
      <c r="AH28" s="10"/>
      <c r="AI28" s="10"/>
      <c r="AJ28" s="10"/>
      <c r="AK28" s="9"/>
      <c r="AL28" s="10"/>
      <c r="AM28" s="10"/>
      <c r="AN28" s="10"/>
      <c r="AO28" s="9"/>
      <c r="AP28" s="10"/>
      <c r="AQ28" s="10"/>
      <c r="AR28" s="10"/>
      <c r="AS28" s="9"/>
      <c r="AT28" s="10"/>
      <c r="AU28" s="10"/>
      <c r="AV28" s="10"/>
      <c r="AW28" s="9"/>
      <c r="AX28" s="10"/>
      <c r="AY28" s="10"/>
    </row>
    <row r="29" spans="2:56" x14ac:dyDescent="0.35">
      <c r="B29" s="9" t="s">
        <v>40</v>
      </c>
      <c r="C29" s="12" t="s">
        <v>41</v>
      </c>
      <c r="D29" s="10"/>
      <c r="E29" s="9"/>
      <c r="F29" s="10"/>
      <c r="G29" s="10"/>
      <c r="H29" s="10"/>
      <c r="I29" s="9"/>
      <c r="J29" s="10"/>
      <c r="K29" s="10"/>
      <c r="L29" s="10"/>
      <c r="M29" s="9"/>
      <c r="N29" s="10"/>
      <c r="O29" s="10"/>
      <c r="P29" s="10"/>
      <c r="Q29" s="9"/>
      <c r="R29" s="10"/>
      <c r="S29" s="10"/>
      <c r="T29" s="10"/>
      <c r="U29" s="9"/>
      <c r="V29" s="10"/>
      <c r="W29" s="10"/>
      <c r="X29" s="10"/>
      <c r="Y29" s="9"/>
      <c r="Z29" s="10"/>
      <c r="AA29" s="10"/>
      <c r="AB29" s="10"/>
      <c r="AC29" s="9"/>
      <c r="AD29" s="10"/>
      <c r="AE29" s="10"/>
      <c r="AF29" s="10"/>
      <c r="AG29" s="9"/>
      <c r="AH29" s="10"/>
      <c r="AI29" s="10"/>
      <c r="AJ29" s="10"/>
      <c r="AK29" s="9"/>
      <c r="AL29" s="10"/>
      <c r="AM29" s="10"/>
      <c r="AN29" s="10"/>
      <c r="AO29" s="9"/>
      <c r="AP29" s="10"/>
      <c r="AQ29" s="10"/>
      <c r="AR29" s="10"/>
      <c r="AS29" s="9"/>
      <c r="AT29" s="10"/>
      <c r="AU29" s="10"/>
      <c r="AV29" s="10"/>
      <c r="AW29" s="9"/>
      <c r="AX29" s="10"/>
      <c r="AY29" s="10"/>
    </row>
    <row r="31" spans="2:56" x14ac:dyDescent="0.35">
      <c r="L31" s="8"/>
      <c r="M31" s="8"/>
      <c r="N31" s="8"/>
      <c r="O31" s="8"/>
      <c r="P31" s="8"/>
      <c r="Q31" s="8"/>
      <c r="R31" s="8"/>
    </row>
    <row r="32" spans="2:56" x14ac:dyDescent="0.35">
      <c r="P32" s="8"/>
      <c r="Q32" s="8"/>
      <c r="R32" s="8"/>
    </row>
    <row r="33" spans="2:18" x14ac:dyDescent="0.35">
      <c r="B33" s="9"/>
      <c r="C33" s="9" t="s">
        <v>70</v>
      </c>
      <c r="D33" s="10" t="s">
        <v>71</v>
      </c>
      <c r="E33" s="9"/>
      <c r="P33" s="8"/>
      <c r="R33" s="8"/>
    </row>
    <row r="34" spans="2:18" x14ac:dyDescent="0.35">
      <c r="B34" s="10" t="s">
        <v>59</v>
      </c>
      <c r="C34" s="10">
        <f>D11*100</f>
        <v>0.40851089656424933</v>
      </c>
      <c r="D34" s="10">
        <f>F11*100</f>
        <v>9.291178156374949E-2</v>
      </c>
      <c r="E34" s="8">
        <f>D34*1.96</f>
        <v>0.182107091864949</v>
      </c>
      <c r="P34" s="8"/>
      <c r="Q34" s="8"/>
      <c r="R34" s="8"/>
    </row>
    <row r="35" spans="2:18" x14ac:dyDescent="0.35">
      <c r="B35" s="10" t="s">
        <v>60</v>
      </c>
      <c r="C35" s="10">
        <f>(D11+L11)*100</f>
        <v>0.45931549938064575</v>
      </c>
      <c r="D35" s="10">
        <f>(F11^2+N11^2)^0.5*100</f>
        <v>0.16114969622531145</v>
      </c>
      <c r="E35" s="8">
        <f t="shared" ref="E35:E44" si="0">D35*1.96</f>
        <v>0.31585340460161043</v>
      </c>
      <c r="Q35" s="8"/>
    </row>
    <row r="36" spans="2:18" x14ac:dyDescent="0.35">
      <c r="B36" s="10" t="s">
        <v>61</v>
      </c>
      <c r="C36" s="10">
        <f>(D11+P11)*100</f>
        <v>0.47732251389697672</v>
      </c>
      <c r="D36" s="10">
        <f>(F11^2+R11^2)^0.5*100</f>
        <v>0.15520068922695698</v>
      </c>
      <c r="E36" s="8">
        <f t="shared" si="0"/>
        <v>0.30419335088483568</v>
      </c>
      <c r="Q36" s="8"/>
    </row>
    <row r="37" spans="2:18" x14ac:dyDescent="0.35">
      <c r="B37" s="10" t="s">
        <v>62</v>
      </c>
      <c r="C37" s="10">
        <f>(D11+T11)*100</f>
        <v>5.1468838352563422</v>
      </c>
      <c r="D37" s="10">
        <f>(F11^2+V11^2)^0.5*100</f>
        <v>1.083268811592766</v>
      </c>
      <c r="E37" s="8">
        <f t="shared" si="0"/>
        <v>2.1232068707218215</v>
      </c>
      <c r="Q37" s="8"/>
    </row>
    <row r="38" spans="2:18" x14ac:dyDescent="0.35">
      <c r="B38" s="10" t="s">
        <v>63</v>
      </c>
      <c r="C38" s="10">
        <f>(D11+X11)*100</f>
        <v>4.5777414610547442</v>
      </c>
      <c r="D38" s="10">
        <f>(F11^2+Z11^2)^0.5*100</f>
        <v>0.85903385844580038</v>
      </c>
      <c r="E38" s="8">
        <f t="shared" si="0"/>
        <v>1.6837063625537687</v>
      </c>
      <c r="Q38" s="8"/>
    </row>
    <row r="39" spans="2:18" x14ac:dyDescent="0.35">
      <c r="B39" s="10" t="s">
        <v>64</v>
      </c>
      <c r="C39" s="10">
        <f>(D11+AB11)*100</f>
        <v>0.4227330203216661</v>
      </c>
      <c r="D39" s="10">
        <f>(F11^2+AD11^2)^0.5*100</f>
        <v>0.14824613183379223</v>
      </c>
      <c r="E39" s="8">
        <f t="shared" si="0"/>
        <v>0.29056241839423275</v>
      </c>
      <c r="Q39" s="8"/>
    </row>
    <row r="40" spans="2:18" x14ac:dyDescent="0.35">
      <c r="B40" s="10" t="s">
        <v>65</v>
      </c>
      <c r="C40" s="10">
        <f>(D11+AF11)*100</f>
        <v>0.57179501348988193</v>
      </c>
      <c r="D40" s="10">
        <f>(F11^2+AH11^2)^0.5*100</f>
        <v>0.15496897561126285</v>
      </c>
      <c r="E40" s="8">
        <f t="shared" si="0"/>
        <v>0.30373919219807521</v>
      </c>
      <c r="Q40" s="8"/>
    </row>
    <row r="41" spans="2:18" x14ac:dyDescent="0.35">
      <c r="B41" s="10" t="s">
        <v>66</v>
      </c>
      <c r="C41" s="10">
        <f>(D11+AJ11)*100</f>
        <v>3.5959682645738287</v>
      </c>
      <c r="D41" s="10">
        <f>(F11^2+AL11^2)^0.5*100</f>
        <v>0.49786320185970345</v>
      </c>
      <c r="E41" s="8">
        <f t="shared" si="0"/>
        <v>0.9758118756450187</v>
      </c>
      <c r="Q41" s="8"/>
    </row>
    <row r="42" spans="2:18" x14ac:dyDescent="0.35">
      <c r="B42" s="10" t="s">
        <v>67</v>
      </c>
      <c r="C42" s="10">
        <f>(D11+AN11)*100</f>
        <v>1.1420751506629825</v>
      </c>
      <c r="D42" s="10">
        <f>(F11^2+AP11^2)^0.5*100</f>
        <v>0.18903570863991012</v>
      </c>
      <c r="E42" s="8">
        <f t="shared" si="0"/>
        <v>0.37050998893422382</v>
      </c>
      <c r="Q42" s="8"/>
    </row>
    <row r="43" spans="2:18" x14ac:dyDescent="0.35">
      <c r="B43" s="10" t="s">
        <v>68</v>
      </c>
      <c r="C43" s="10">
        <f>(D11+AR11)*100</f>
        <v>4.0730286676726566</v>
      </c>
      <c r="D43" s="10">
        <f>(F11^2+AT11^2)^0.5*100</f>
        <v>0.74750464009853934</v>
      </c>
      <c r="E43" s="8">
        <f t="shared" si="0"/>
        <v>1.4651090945931371</v>
      </c>
      <c r="Q43" s="8"/>
    </row>
    <row r="44" spans="2:18" x14ac:dyDescent="0.35">
      <c r="B44" s="10" t="s">
        <v>69</v>
      </c>
      <c r="C44" s="10">
        <f>(D11+AV11)*100</f>
        <v>5.5026740789551125</v>
      </c>
      <c r="D44" s="10">
        <f>(F11^2+AX11^2)^0.5*100</f>
        <v>1.2106911450049824</v>
      </c>
      <c r="E44" s="8">
        <f t="shared" si="0"/>
        <v>2.3729546442097655</v>
      </c>
      <c r="Q44" s="8"/>
    </row>
  </sheetData>
  <mergeCells count="9"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Baseline</vt:lpstr>
      <vt:lpstr>Habitat interactions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Mikolaj Czajkowski</dc:creator>
  <cp:lastModifiedBy>Mikołaj Czajkowski</cp:lastModifiedBy>
  <dcterms:created xsi:type="dcterms:W3CDTF">2022-12-20T08:25:00Z</dcterms:created>
  <dcterms:modified xsi:type="dcterms:W3CDTF">2023-11-29T16:09:51Z</dcterms:modified>
</cp:coreProperties>
</file>